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traite.lan\dfsbur$\ZEUS\Gieservice\DirectionTechnique\UniteActuariatEtudes\2-Travaux statistiques\Publications DT\3.Site internet\5-Livrables\Allocataires\Mel_202504\"/>
    </mc:Choice>
  </mc:AlternateContent>
  <xr:revisionPtr revIDLastSave="0" documentId="13_ncr:1_{4C468998-1C8B-4A46-A8DE-6849008E8F59}" xr6:coauthVersionLast="47" xr6:coauthVersionMax="47" xr10:uidLastSave="{00000000-0000-0000-0000-000000000000}"/>
  <bookViews>
    <workbookView xWindow="168" yWindow="72" windowWidth="23016" windowHeight="12216" xr2:uid="{FC528B12-EB6E-45CB-AE5F-829A529363C2}"/>
  </bookViews>
  <sheets>
    <sheet name="tableau1" sheetId="1" r:id="rId1"/>
    <sheet name="graphique1" sheetId="5" r:id="rId2"/>
    <sheet name="tableau2" sheetId="3" r:id="rId3"/>
    <sheet name="données SAS" sheetId="6" state="hidden" r:id="rId4"/>
    <sheet name="tableau3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6" l="1"/>
  <c r="E31" i="6"/>
  <c r="F31" i="6"/>
  <c r="G31" i="6"/>
  <c r="H31" i="6"/>
  <c r="I31" i="6"/>
  <c r="J31" i="6"/>
  <c r="K31" i="6"/>
  <c r="L31" i="6"/>
  <c r="M31" i="6"/>
  <c r="N31" i="6"/>
  <c r="D32" i="6"/>
  <c r="E32" i="6"/>
  <c r="F32" i="6"/>
  <c r="G32" i="6"/>
  <c r="H32" i="6"/>
  <c r="I32" i="6"/>
  <c r="J32" i="6"/>
  <c r="K32" i="6"/>
  <c r="L32" i="6"/>
  <c r="M32" i="6"/>
  <c r="N32" i="6"/>
  <c r="D33" i="6"/>
  <c r="E33" i="6"/>
  <c r="F33" i="6"/>
  <c r="G33" i="6"/>
  <c r="H33" i="6"/>
  <c r="I33" i="6"/>
  <c r="J33" i="6"/>
  <c r="K33" i="6"/>
  <c r="L33" i="6"/>
  <c r="M33" i="6"/>
  <c r="N33" i="6"/>
  <c r="D34" i="6"/>
  <c r="E34" i="6"/>
  <c r="F34" i="6"/>
  <c r="G34" i="6"/>
  <c r="H34" i="6"/>
  <c r="I34" i="6"/>
  <c r="J34" i="6"/>
  <c r="K34" i="6"/>
  <c r="L34" i="6"/>
  <c r="M34" i="6"/>
  <c r="N34" i="6"/>
  <c r="D35" i="6"/>
  <c r="E35" i="6"/>
  <c r="F35" i="6"/>
  <c r="G35" i="6"/>
  <c r="H35" i="6"/>
  <c r="I35" i="6"/>
  <c r="J35" i="6"/>
  <c r="K35" i="6"/>
  <c r="L35" i="6"/>
  <c r="M35" i="6"/>
  <c r="N35" i="6"/>
  <c r="D36" i="6"/>
  <c r="E36" i="6"/>
  <c r="F36" i="6"/>
  <c r="G36" i="6"/>
  <c r="H36" i="6"/>
  <c r="I36" i="6"/>
  <c r="J36" i="6"/>
  <c r="K36" i="6"/>
  <c r="L36" i="6"/>
  <c r="M36" i="6"/>
  <c r="N36" i="6"/>
  <c r="D37" i="6"/>
  <c r="E37" i="6"/>
  <c r="F37" i="6"/>
  <c r="G37" i="6"/>
  <c r="H37" i="6"/>
  <c r="I37" i="6"/>
  <c r="J37" i="6"/>
  <c r="K37" i="6"/>
  <c r="L37" i="6"/>
  <c r="M37" i="6"/>
  <c r="N37" i="6"/>
  <c r="D38" i="6"/>
  <c r="E38" i="6"/>
  <c r="F38" i="6"/>
  <c r="G38" i="6"/>
  <c r="H38" i="6"/>
  <c r="I38" i="6"/>
  <c r="J38" i="6"/>
  <c r="K38" i="6"/>
  <c r="L38" i="6"/>
  <c r="M38" i="6"/>
  <c r="N38" i="6"/>
  <c r="E30" i="6"/>
  <c r="F30" i="6"/>
  <c r="G30" i="6"/>
  <c r="H30" i="6"/>
  <c r="I30" i="6"/>
  <c r="J30" i="6"/>
  <c r="K30" i="6"/>
  <c r="L30" i="6"/>
  <c r="M30" i="6"/>
  <c r="N30" i="6"/>
  <c r="D30" i="6"/>
</calcChain>
</file>

<file path=xl/sharedStrings.xml><?xml version="1.0" encoding="utf-8"?>
<sst xmlns="http://schemas.openxmlformats.org/spreadsheetml/2006/main" count="208" uniqueCount="96">
  <si>
    <t>Hommes</t>
  </si>
  <si>
    <t>Femmes</t>
  </si>
  <si>
    <t>Ensemble</t>
  </si>
  <si>
    <t>Nouveaux retraités de droits directs</t>
  </si>
  <si>
    <t>Nouveaux retraités de droits dérivés</t>
  </si>
  <si>
    <t>Nouveaux retraités (effectifs distincts)</t>
  </si>
  <si>
    <t>Effectifs des retraités de droits directs</t>
  </si>
  <si>
    <t>- dont carrières longues</t>
  </si>
  <si>
    <t>Versements uniques de droits directs</t>
  </si>
  <si>
    <t>Versements uniques de droits dérivés</t>
  </si>
  <si>
    <t>droits directs</t>
  </si>
  <si>
    <t>droits dérivés</t>
  </si>
  <si>
    <t>Nouveaux retraités</t>
  </si>
  <si>
    <t>Graphique 1 : Ages moyens des nouveaux retraités à l'Agirc-Arrco</t>
  </si>
  <si>
    <t>Année de début de droits</t>
  </si>
  <si>
    <t>Moyenne</t>
  </si>
  <si>
    <t xml:space="preserve">Les montants sont exprimés en euros bruts avant déduction des prélèvements sociaux. </t>
  </si>
  <si>
    <t>Évolution par rapport à l'année précédente</t>
  </si>
  <si>
    <t>Effectifs des retraités de droits dérivés</t>
  </si>
  <si>
    <t>Les totaux peuvent être différents des sommes du fait des arrondis.</t>
  </si>
  <si>
    <t>62 ans</t>
  </si>
  <si>
    <t>74 ans et 1 mois</t>
  </si>
  <si>
    <t>Tableau 3 : Evolution des effectifs de nouveaux retraités à l'Agirc-Arrco</t>
  </si>
  <si>
    <t>D1</t>
  </si>
  <si>
    <t>D2</t>
  </si>
  <si>
    <t>D3</t>
  </si>
  <si>
    <t>D4</t>
  </si>
  <si>
    <t>D6</t>
  </si>
  <si>
    <t>D7</t>
  </si>
  <si>
    <t>D8</t>
  </si>
  <si>
    <t>D9</t>
  </si>
  <si>
    <t>D5 / médiane</t>
  </si>
  <si>
    <t>70 ans et 
4 mois</t>
  </si>
  <si>
    <t>70 ans et 
10 mois</t>
  </si>
  <si>
    <t>71 ans et 
1 mois</t>
  </si>
  <si>
    <t>72 ans et 
2 mois</t>
  </si>
  <si>
    <t>72 ans et 
8 mois</t>
  </si>
  <si>
    <t>73 ans</t>
  </si>
  <si>
    <t>Source : Base allocataires Allure - Agirc-Arrco (données semi-définitives)</t>
  </si>
  <si>
    <t>COD_SEXE</t>
  </si>
  <si>
    <t>typ_ret</t>
  </si>
  <si>
    <t>eff</t>
  </si>
  <si>
    <t>MEAN</t>
  </si>
  <si>
    <t>dec10</t>
  </si>
  <si>
    <t>dec20</t>
  </si>
  <si>
    <t>dec30</t>
  </si>
  <si>
    <t>dec40</t>
  </si>
  <si>
    <t>dec50</t>
  </si>
  <si>
    <t>dec60</t>
  </si>
  <si>
    <t>dec70</t>
  </si>
  <si>
    <t>dec80</t>
  </si>
  <si>
    <t>dec90</t>
  </si>
  <si>
    <t>dec100</t>
  </si>
  <si>
    <t>DD</t>
  </si>
  <si>
    <t>RD</t>
  </si>
  <si>
    <t>E</t>
  </si>
  <si>
    <t>T</t>
  </si>
  <si>
    <t>Année</t>
  </si>
  <si>
    <t xml:space="preserve">évol. 
(en %) </t>
  </si>
  <si>
    <t>2023*</t>
  </si>
  <si>
    <t>63 ans</t>
  </si>
  <si>
    <t>74 ans et 6 mois</t>
  </si>
  <si>
    <t>73 ans et 3 mois</t>
  </si>
  <si>
    <t>73 ans et 7 mois</t>
  </si>
  <si>
    <t>74 ans et 2 mois</t>
  </si>
  <si>
    <t>74 ans et 3 mois</t>
  </si>
  <si>
    <t>61 ans et 6 mois</t>
  </si>
  <si>
    <t>62 ans et 4 mois</t>
  </si>
  <si>
    <t>61 ans et 10 mois</t>
  </si>
  <si>
    <t>62 ans et 2 mois</t>
  </si>
  <si>
    <t>62 ans et 3 mois</t>
  </si>
  <si>
    <t>62 ans et 5 mois</t>
  </si>
  <si>
    <t>62 ans et 6 mois</t>
  </si>
  <si>
    <t>62 ans et 8 mois</t>
  </si>
  <si>
    <t>62 ans et 10 mois</t>
  </si>
  <si>
    <t>Source : Bases allocataires Agirc-Arrco de 2010 à 2023 (données semi-définitives)</t>
  </si>
  <si>
    <t>Tableau 1 : Effectifs des nouveaux retraités à l'Agirc-Arrco en 2023</t>
  </si>
  <si>
    <t xml:space="preserve">74 ans </t>
  </si>
  <si>
    <t>cod_sex</t>
  </si>
  <si>
    <t>Mean</t>
  </si>
  <si>
    <t>STD</t>
  </si>
  <si>
    <t>MIN</t>
  </si>
  <si>
    <t>MAX</t>
  </si>
  <si>
    <t>Q1</t>
  </si>
  <si>
    <t>P50</t>
  </si>
  <si>
    <t>Q3</t>
  </si>
  <si>
    <t>P90</t>
  </si>
  <si>
    <t>P95</t>
  </si>
  <si>
    <t>pension 
moy. (en €)</t>
  </si>
  <si>
    <t>* Données semi-définitives</t>
  </si>
  <si>
    <r>
      <t>Données mises en ligne au 1</t>
    </r>
    <r>
      <rPr>
        <i/>
        <vertAlign val="superscript"/>
        <sz val="11"/>
        <color rgb="FF0070C0"/>
        <rFont val="Calibri"/>
        <family val="2"/>
        <scheme val="minor"/>
      </rPr>
      <t>er</t>
    </r>
    <r>
      <rPr>
        <i/>
        <sz val="11"/>
        <color rgb="FF0070C0"/>
        <rFont val="Calibri"/>
        <family val="2"/>
        <scheme val="minor"/>
      </rPr>
      <t xml:space="preserve"> avril 2025</t>
    </r>
  </si>
  <si>
    <r>
      <t>Données mises en ligne au 1</t>
    </r>
    <r>
      <rPr>
        <i/>
        <vertAlign val="superscript"/>
        <sz val="11"/>
        <color rgb="FF0070C0"/>
        <rFont val="Calibri"/>
        <family val="2"/>
        <scheme val="minor"/>
      </rPr>
      <t>er</t>
    </r>
    <r>
      <rPr>
        <i/>
        <sz val="11"/>
        <color rgb="FF0070C0"/>
        <rFont val="Calibri"/>
        <family val="2"/>
        <scheme val="minor"/>
      </rPr>
      <t xml:space="preserve"> avril  2025</t>
    </r>
  </si>
  <si>
    <t>Tableau 2 : Déciles de pensions mensuelles Agirc-Arrco des nouveaux retraités en 2023</t>
  </si>
  <si>
    <t>Champ : Nouveaux retraités de droits direct et dérivé présents au 31/12, y compris orphelins, hors versements uniques.</t>
  </si>
  <si>
    <t>Champ : Nouveaux retraités de droits direct et dérivé présents au 31/12, y compris orphelins.</t>
  </si>
  <si>
    <t>Source : Bases allocataires Allure Agirc-Arrco de 2021 à 2023 (données semi-définitives)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</si>
</sst>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0.0"/>
    <numFmt numFmtId="166" formatCode="#,##0.0"/>
    <numFmt numFmtId="167" formatCode="_-* #,##0\ &quot;€&quot;_-;\-* #,##0\ &quot;€&quot;_-;_-* &quot;-&quot;??\ &quot;€&quot;_-;_-@_-"/>
    <numFmt numFmtId="168" formatCode="_-* #,##0_-;\-* #,##0_-;_-* &quot;-&quot;??_-;_-@_-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90007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90007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vertAlign val="superscript"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T"/>
    </font>
    <font>
      <sz val="12"/>
      <name val="Calibri"/>
      <family val="2"/>
    </font>
    <font>
      <strike/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E6E6"/>
        <bgColor rgb="FF000000"/>
      </patternFill>
    </fill>
  </fills>
  <borders count="35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3" fontId="5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8" fillId="0" borderId="0" xfId="0" applyFont="1"/>
    <xf numFmtId="3" fontId="9" fillId="0" borderId="0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" fillId="0" borderId="11" xfId="0" applyFont="1" applyBorder="1"/>
    <xf numFmtId="0" fontId="9" fillId="0" borderId="0" xfId="0" applyFont="1" applyBorder="1" applyAlignment="1">
      <alignment vertical="center" wrapText="1"/>
    </xf>
    <xf numFmtId="0" fontId="1" fillId="0" borderId="0" xfId="0" applyFont="1" applyBorder="1"/>
    <xf numFmtId="3" fontId="1" fillId="0" borderId="0" xfId="0" applyNumberFormat="1" applyFont="1" applyBorder="1"/>
    <xf numFmtId="3" fontId="7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/>
    <xf numFmtId="0" fontId="1" fillId="0" borderId="15" xfId="0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3" fontId="5" fillId="0" borderId="6" xfId="0" applyNumberFormat="1" applyFont="1" applyBorder="1"/>
    <xf numFmtId="3" fontId="5" fillId="0" borderId="7" xfId="0" applyNumberFormat="1" applyFont="1" applyBorder="1"/>
    <xf numFmtId="0" fontId="0" fillId="0" borderId="0" xfId="0"/>
    <xf numFmtId="165" fontId="0" fillId="0" borderId="0" xfId="0" applyNumberFormat="1"/>
    <xf numFmtId="165" fontId="13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/>
    <xf numFmtId="165" fontId="0" fillId="0" borderId="0" xfId="0" applyNumberFormat="1" applyBorder="1"/>
    <xf numFmtId="166" fontId="0" fillId="0" borderId="0" xfId="0" applyNumberFormat="1" applyBorder="1"/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7" fontId="0" fillId="0" borderId="12" xfId="3" applyNumberFormat="1" applyFont="1" applyBorder="1"/>
    <xf numFmtId="167" fontId="0" fillId="0" borderId="15" xfId="3" applyNumberFormat="1" applyFont="1" applyBorder="1"/>
    <xf numFmtId="167" fontId="1" fillId="0" borderId="12" xfId="3" applyNumberFormat="1" applyFont="1" applyBorder="1"/>
    <xf numFmtId="167" fontId="1" fillId="0" borderId="15" xfId="3" applyNumberFormat="1" applyFont="1" applyBorder="1"/>
    <xf numFmtId="168" fontId="0" fillId="0" borderId="0" xfId="4" applyNumberFormat="1" applyFont="1"/>
    <xf numFmtId="3" fontId="0" fillId="0" borderId="0" xfId="0" applyNumberFormat="1" applyFont="1"/>
    <xf numFmtId="168" fontId="17" fillId="0" borderId="0" xfId="4" applyNumberFormat="1" applyFont="1"/>
    <xf numFmtId="168" fontId="0" fillId="0" borderId="0" xfId="0" applyNumberFormat="1"/>
    <xf numFmtId="168" fontId="0" fillId="0" borderId="0" xfId="4" applyNumberFormat="1" applyFont="1" applyBorder="1"/>
    <xf numFmtId="0" fontId="20" fillId="2" borderId="18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3" fontId="22" fillId="3" borderId="0" xfId="0" applyNumberFormat="1" applyFont="1" applyFill="1" applyAlignment="1">
      <alignment horizontal="right" indent="1"/>
    </xf>
    <xf numFmtId="0" fontId="22" fillId="4" borderId="0" xfId="0" applyFont="1" applyFill="1" applyAlignment="1">
      <alignment horizontal="center"/>
    </xf>
    <xf numFmtId="3" fontId="22" fillId="4" borderId="0" xfId="0" applyNumberFormat="1" applyFont="1" applyFill="1" applyAlignment="1">
      <alignment horizontal="right" indent="1"/>
    </xf>
    <xf numFmtId="166" fontId="22" fillId="4" borderId="0" xfId="0" applyNumberFormat="1" applyFont="1" applyFill="1" applyAlignment="1">
      <alignment horizontal="right" indent="1"/>
    </xf>
    <xf numFmtId="166" fontId="24" fillId="0" borderId="22" xfId="0" applyNumberFormat="1" applyFont="1" applyBorder="1" applyAlignment="1">
      <alignment horizontal="right" indent="1"/>
    </xf>
    <xf numFmtId="165" fontId="0" fillId="0" borderId="12" xfId="0" applyNumberFormat="1" applyFont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0" fillId="0" borderId="25" xfId="0" applyNumberFormat="1" applyFont="1" applyBorder="1" applyAlignment="1">
      <alignment horizontal="right" vertical="center" wrapText="1"/>
    </xf>
    <xf numFmtId="165" fontId="0" fillId="0" borderId="14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right" vertical="center" wrapText="1"/>
    </xf>
    <xf numFmtId="3" fontId="0" fillId="0" borderId="27" xfId="0" applyNumberFormat="1" applyFont="1" applyBorder="1" applyAlignment="1">
      <alignment horizontal="right" vertical="center" wrapText="1"/>
    </xf>
    <xf numFmtId="3" fontId="0" fillId="0" borderId="22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right" indent="1"/>
    </xf>
    <xf numFmtId="166" fontId="23" fillId="0" borderId="0" xfId="0" applyNumberFormat="1" applyFont="1" applyAlignment="1">
      <alignment horizontal="right" indent="1"/>
    </xf>
    <xf numFmtId="166" fontId="22" fillId="0" borderId="0" xfId="0" applyNumberFormat="1" applyFont="1" applyAlignment="1">
      <alignment horizontal="right" indent="1"/>
    </xf>
    <xf numFmtId="0" fontId="24" fillId="4" borderId="0" xfId="0" applyFont="1" applyFill="1" applyAlignment="1">
      <alignment horizontal="center"/>
    </xf>
    <xf numFmtId="3" fontId="25" fillId="4" borderId="0" xfId="0" applyNumberFormat="1" applyFont="1" applyFill="1" applyAlignment="1">
      <alignment horizontal="right" indent="1"/>
    </xf>
    <xf numFmtId="166" fontId="24" fillId="4" borderId="0" xfId="0" applyNumberFormat="1" applyFont="1" applyFill="1" applyAlignment="1">
      <alignment horizontal="right" indent="1"/>
    </xf>
    <xf numFmtId="0" fontId="24" fillId="0" borderId="22" xfId="0" applyFont="1" applyBorder="1" applyAlignment="1">
      <alignment horizontal="center"/>
    </xf>
    <xf numFmtId="3" fontId="24" fillId="3" borderId="0" xfId="0" applyNumberFormat="1" applyFont="1" applyFill="1" applyAlignment="1">
      <alignment horizontal="right" indent="1"/>
    </xf>
    <xf numFmtId="3" fontId="24" fillId="4" borderId="0" xfId="0" applyNumberFormat="1" applyFont="1" applyFill="1" applyAlignment="1">
      <alignment horizontal="right" indent="1"/>
    </xf>
    <xf numFmtId="3" fontId="26" fillId="0" borderId="22" xfId="0" applyNumberFormat="1" applyFont="1" applyBorder="1" applyAlignment="1">
      <alignment horizontal="right" indent="1"/>
    </xf>
    <xf numFmtId="167" fontId="12" fillId="0" borderId="12" xfId="3" applyNumberFormat="1" applyFont="1" applyBorder="1"/>
    <xf numFmtId="167" fontId="12" fillId="0" borderId="15" xfId="3" applyNumberFormat="1" applyFont="1" applyBorder="1"/>
    <xf numFmtId="0" fontId="16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3" fontId="0" fillId="0" borderId="30" xfId="0" applyNumberFormat="1" applyFont="1" applyBorder="1" applyAlignment="1">
      <alignment horizontal="right" vertical="center" wrapText="1"/>
    </xf>
    <xf numFmtId="3" fontId="0" fillId="0" borderId="32" xfId="0" applyNumberFormat="1" applyFont="1" applyBorder="1" applyAlignment="1">
      <alignment horizontal="right" vertical="center" wrapText="1"/>
    </xf>
    <xf numFmtId="3" fontId="0" fillId="0" borderId="33" xfId="0" applyNumberFormat="1" applyFont="1" applyBorder="1" applyAlignment="1">
      <alignment horizontal="right" vertical="center" wrapText="1"/>
    </xf>
    <xf numFmtId="3" fontId="0" fillId="0" borderId="34" xfId="0" applyNumberFormat="1" applyFont="1" applyBorder="1" applyAlignment="1">
      <alignment horizontal="right" vertical="center" wrapText="1"/>
    </xf>
    <xf numFmtId="164" fontId="18" fillId="0" borderId="31" xfId="0" quotePrefix="1" applyNumberFormat="1" applyFont="1" applyBorder="1" applyAlignment="1">
      <alignment horizontal="right" vertical="center" wrapText="1"/>
    </xf>
    <xf numFmtId="164" fontId="18" fillId="0" borderId="28" xfId="0" quotePrefix="1" applyNumberFormat="1" applyFont="1" applyBorder="1" applyAlignment="1">
      <alignment horizontal="right" vertical="center" wrapText="1"/>
    </xf>
    <xf numFmtId="164" fontId="18" fillId="0" borderId="16" xfId="0" quotePrefix="1" applyNumberFormat="1" applyFont="1" applyBorder="1" applyAlignment="1">
      <alignment horizontal="right" vertical="center" wrapText="1"/>
    </xf>
    <xf numFmtId="0" fontId="28" fillId="0" borderId="0" xfId="0" applyFont="1"/>
    <xf numFmtId="0" fontId="29" fillId="0" borderId="0" xfId="0" applyFont="1"/>
    <xf numFmtId="164" fontId="18" fillId="0" borderId="32" xfId="0" quotePrefix="1" applyNumberFormat="1" applyFont="1" applyBorder="1" applyAlignment="1">
      <alignment horizontal="right" vertical="center" wrapText="1"/>
    </xf>
    <xf numFmtId="164" fontId="28" fillId="0" borderId="0" xfId="1" applyNumberFormat="1" applyFont="1"/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justify" wrapText="1"/>
    </xf>
    <xf numFmtId="0" fontId="27" fillId="0" borderId="0" xfId="0" applyFont="1" applyAlignment="1">
      <alignment horizontal="justify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</cellXfs>
  <cellStyles count="5">
    <cellStyle name="Milliers" xfId="4" builtinId="3"/>
    <cellStyle name="Milliers 2" xfId="2" xr:uid="{C1F90905-9EFF-4DB8-830C-F1F00A402172}"/>
    <cellStyle name="Monétaire" xfId="3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0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59313725490194E-2"/>
          <c:y val="7.7995519956557166E-2"/>
          <c:w val="0.94048251633986923"/>
          <c:h val="0.8065112007168459"/>
        </c:manualLayout>
      </c:layout>
      <c:lineChart>
        <c:grouping val="standard"/>
        <c:varyColors val="0"/>
        <c:ser>
          <c:idx val="0"/>
          <c:order val="0"/>
          <c:tx>
            <c:strRef>
              <c:f>graphique1!$B$4</c:f>
              <c:strCache>
                <c:ptCount val="1"/>
                <c:pt idx="0">
                  <c:v>droits directs</c:v>
                </c:pt>
              </c:strCache>
            </c:strRef>
          </c:tx>
          <c:spPr>
            <a:ln w="19050" cap="rnd">
              <a:solidFill>
                <a:srgbClr val="90007F"/>
              </a:solidFill>
              <a:round/>
            </a:ln>
            <a:effectLst/>
          </c:spPr>
          <c:marker>
            <c:symbol val="x"/>
            <c:size val="8"/>
            <c:spPr>
              <a:noFill/>
              <a:ln w="15875">
                <a:solidFill>
                  <a:srgbClr val="90007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4207283019825858E-2"/>
                  <c:y val="-5.13688651929226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1FA794-D309-4557-9098-64F5B5F53870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205080851928012E-2"/>
                      <c:h val="0.156476796692236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BCE-45EE-B119-D4EE15DA5835}"/>
                </c:ext>
              </c:extLst>
            </c:dLbl>
            <c:dLbl>
              <c:idx val="1"/>
              <c:layout>
                <c:manualLayout>
                  <c:x val="-6.0251900718401745E-2"/>
                  <c:y val="-4.94496128248372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8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AD276E3-54ED-42AF-8EA3-FEE58A74F003}" type="CELLRANGE">
                      <a:rPr lang="en-US"/>
                      <a:pPr algn="ctr" rtl="0">
                        <a:defRPr lang="en-US" sz="800" b="1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8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205080851927998E-2"/>
                      <c:h val="0.121930254066699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CE-45EE-B119-D4EE15DA5835}"/>
                </c:ext>
              </c:extLst>
            </c:dLbl>
            <c:dLbl>
              <c:idx val="2"/>
              <c:layout>
                <c:manualLayout>
                  <c:x val="-6.3274328560911836E-2"/>
                  <c:y val="-4.94496128248372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96E23A-7479-4194-9412-77E73082A33D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220032746934721E-2"/>
                      <c:h val="0.121930254066699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BCE-45EE-B119-D4EE15DA5835}"/>
                </c:ext>
              </c:extLst>
            </c:dLbl>
            <c:dLbl>
              <c:idx val="3"/>
              <c:layout>
                <c:manualLayout>
                  <c:x val="-5.5270130480034561E-2"/>
                  <c:y val="-5.71266222971789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ECC31D-B02B-4242-82DE-71089F8AF7DA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1030639961411E-2"/>
                      <c:h val="0.129607263539040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CE-45EE-B119-D4EE15DA5835}"/>
                </c:ext>
              </c:extLst>
            </c:dLbl>
            <c:dLbl>
              <c:idx val="4"/>
              <c:layout>
                <c:manualLayout>
                  <c:x val="-6.428180450841528E-2"/>
                  <c:y val="-6.67228841376060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DF5C11-705B-479C-AFFF-616222DB0EF6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7517706191454E-2"/>
                      <c:h val="0.133445768275211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BCE-45EE-B119-D4EE15DA5835}"/>
                </c:ext>
              </c:extLst>
            </c:dLbl>
            <c:dLbl>
              <c:idx val="5"/>
              <c:layout>
                <c:manualLayout>
                  <c:x val="-6.730423235092528E-2"/>
                  <c:y val="-5.90458746652642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0AF524A-BAED-478C-9925-94D37959B1AB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60225166907831E-2"/>
                      <c:h val="0.1487997872198949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CE-45EE-B119-D4EE15DA5835}"/>
                </c:ext>
              </c:extLst>
            </c:dLbl>
            <c:dLbl>
              <c:idx val="6"/>
              <c:layout>
                <c:manualLayout>
                  <c:x val="-5.2192093138374841E-2"/>
                  <c:y val="-5.52073699290935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F0EF746-BE10-4253-9107-75593C9F4EC4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7517706191454E-2"/>
                      <c:h val="0.133445768275211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BCE-45EE-B119-D4EE15DA5835}"/>
                </c:ext>
              </c:extLst>
            </c:dLbl>
            <c:dLbl>
              <c:idx val="7"/>
              <c:layout>
                <c:manualLayout>
                  <c:x val="-5.4207045033381564E-2"/>
                  <c:y val="-6.28843794014350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190729-CC64-49F8-8476-6F30F4070D96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7517706191454E-2"/>
                      <c:h val="0.125768758802870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BCE-45EE-B119-D4EE15DA5835}"/>
                </c:ext>
              </c:extLst>
            </c:dLbl>
            <c:dLbl>
              <c:idx val="8"/>
              <c:layout>
                <c:manualLayout>
                  <c:x val="-5.3199569085878279E-2"/>
                  <c:y val="-6.67228841376059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2B9E6E-EADF-4C56-AF38-784126D38A16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60225166907817E-2"/>
                      <c:h val="0.156476796692236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BCE-45EE-B119-D4EE15DA5835}"/>
                </c:ext>
              </c:extLst>
            </c:dLbl>
            <c:dLbl>
              <c:idx val="9"/>
              <c:layout>
                <c:manualLayout>
                  <c:x val="-5.4207283019825858E-2"/>
                  <c:y val="-6.48036317695204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30E78A7-7183-43FD-A5D4-0C3321F4A0EB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205080851928012E-2"/>
                      <c:h val="0.137284273011382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BCE-45EE-B119-D4EE15DA5835}"/>
                </c:ext>
              </c:extLst>
            </c:dLbl>
            <c:dLbl>
              <c:idx val="10"/>
              <c:layout>
                <c:manualLayout>
                  <c:x val="-5.1184855177315913E-2"/>
                  <c:y val="-6.09651270333496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C346FEA-320E-4DF2-BD06-5F33818B7152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60225166907831E-2"/>
                      <c:h val="0.137284273011382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BCE-45EE-B119-D4EE15DA5835}"/>
                </c:ext>
              </c:extLst>
            </c:dLbl>
            <c:dLbl>
              <c:idx val="11"/>
              <c:layout>
                <c:manualLayout>
                  <c:x val="-6.0252138704846039E-2"/>
                  <c:y val="-6.67228841376058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D35B94-FA1F-4ED2-BB62-A71E56F4BEDB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75177061914554E-2"/>
                      <c:h val="0.133445768275211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BCE-45EE-B119-D4EE15DA5835}"/>
                </c:ext>
              </c:extLst>
            </c:dLbl>
            <c:dLbl>
              <c:idx val="12"/>
              <c:layout>
                <c:manualLayout>
                  <c:x val="-4.6413186201053162E-2"/>
                  <c:y val="-6.47613365369152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5BE048-3AC0-4FF3-974D-E267D5598925}" type="CELLRANGE">
                      <a:rPr lang="en-US"/>
                      <a:pPr algn="ctr">
                        <a:defRPr lang="en-US"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1030639961411E-2"/>
                      <c:h val="0.152638291956065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BCE-45EE-B119-D4EE15DA583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6BAC2C5-10AA-40A5-B16D-DF7C428EA3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023-4BAE-8236-4660447FD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graphique1!$A$5:$A$18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graphique1!$B$5:$B$18</c:f>
              <c:numCache>
                <c:formatCode>0.0</c:formatCode>
                <c:ptCount val="14"/>
                <c:pt idx="0">
                  <c:v>61.546331056174552</c:v>
                </c:pt>
                <c:pt idx="1">
                  <c:v>62.056009484222422</c:v>
                </c:pt>
                <c:pt idx="2">
                  <c:v>62.376980551397942</c:v>
                </c:pt>
                <c:pt idx="3">
                  <c:v>61.866469489453294</c:v>
                </c:pt>
                <c:pt idx="4">
                  <c:v>62.048372608103975</c:v>
                </c:pt>
                <c:pt idx="5">
                  <c:v>62.239847803935398</c:v>
                </c:pt>
                <c:pt idx="6">
                  <c:v>62.223260800644219</c:v>
                </c:pt>
                <c:pt idx="7">
                  <c:v>62.310512621338084</c:v>
                </c:pt>
                <c:pt idx="8">
                  <c:v>62.482054109409674</c:v>
                </c:pt>
                <c:pt idx="9">
                  <c:v>62.555796157876706</c:v>
                </c:pt>
                <c:pt idx="10">
                  <c:v>62.558471326876393</c:v>
                </c:pt>
                <c:pt idx="11">
                  <c:v>62.699668551132433</c:v>
                </c:pt>
                <c:pt idx="12">
                  <c:v>62.851607872881942</c:v>
                </c:pt>
                <c:pt idx="13">
                  <c:v>63.047732895999999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graphique1!$D$5:$D$18</c15:f>
                <c15:dlblRangeCache>
                  <c:ptCount val="14"/>
                  <c:pt idx="0">
                    <c:v>61 ans et 6 mois</c:v>
                  </c:pt>
                  <c:pt idx="1">
                    <c:v>62 ans</c:v>
                  </c:pt>
                  <c:pt idx="2">
                    <c:v>62 ans et 4 mois</c:v>
                  </c:pt>
                  <c:pt idx="3">
                    <c:v>61 ans et 10 mois</c:v>
                  </c:pt>
                  <c:pt idx="4">
                    <c:v>62 ans</c:v>
                  </c:pt>
                  <c:pt idx="5">
                    <c:v>62 ans et 2 mois</c:v>
                  </c:pt>
                  <c:pt idx="6">
                    <c:v>62 ans et 2 mois</c:v>
                  </c:pt>
                  <c:pt idx="7">
                    <c:v>62 ans et 3 mois</c:v>
                  </c:pt>
                  <c:pt idx="8">
                    <c:v>62 ans et 5 mois</c:v>
                  </c:pt>
                  <c:pt idx="9">
                    <c:v>62 ans et 6 mois</c:v>
                  </c:pt>
                  <c:pt idx="10">
                    <c:v>62 ans et 6 mois</c:v>
                  </c:pt>
                  <c:pt idx="11">
                    <c:v>62 ans et 8 mois</c:v>
                  </c:pt>
                  <c:pt idx="12">
                    <c:v>62 ans et 10 mois</c:v>
                  </c:pt>
                  <c:pt idx="13">
                    <c:v>63 ans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7BCE-45EE-B119-D4EE15DA5835}"/>
            </c:ext>
          </c:extLst>
        </c:ser>
        <c:ser>
          <c:idx val="1"/>
          <c:order val="1"/>
          <c:tx>
            <c:strRef>
              <c:f>graphique1!$C$4</c:f>
              <c:strCache>
                <c:ptCount val="1"/>
                <c:pt idx="0">
                  <c:v>droits dérivés</c:v>
                </c:pt>
              </c:strCache>
            </c:strRef>
          </c:tx>
          <c:spPr>
            <a:ln w="15875" cap="rnd">
              <a:solidFill>
                <a:srgbClr val="F8C47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8C471"/>
              </a:solidFill>
              <a:ln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6C0ADB5-110C-4514-A7F0-183F954774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BCE-45EE-B119-D4EE15DA58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0590EAD-175A-46FB-A010-0950AA68B5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BCE-45EE-B119-D4EE15DA58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8BB301-B5CB-4030-ABCC-7A50DC6881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BCE-45EE-B119-D4EE15DA58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986EA1F-8FBD-4427-ACB4-738730D477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BCE-45EE-B119-D4EE15DA58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B5ED26C-A49D-4BAD-AFFA-95F55FE7BC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BCE-45EE-B119-D4EE15DA583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B0B7008-D408-4A5A-9F0C-39431046657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BCE-45EE-B119-D4EE15DA583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314CD60-50B1-410B-B070-E445D8556B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BCE-45EE-B119-D4EE15DA5835}"/>
                </c:ext>
              </c:extLst>
            </c:dLbl>
            <c:dLbl>
              <c:idx val="7"/>
              <c:layout>
                <c:manualLayout>
                  <c:x val="-5.6221996928388369E-2"/>
                  <c:y val="-4.5611108088666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F8AB4A-8437-4455-AAE8-86480BA17423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205080851927998E-2"/>
                      <c:h val="0.137284273011382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BCE-45EE-B119-D4EE15DA5835}"/>
                </c:ext>
              </c:extLst>
            </c:dLbl>
            <c:dLbl>
              <c:idx val="8"/>
              <c:layout>
                <c:manualLayout>
                  <c:x val="-5.3199569085878348E-2"/>
                  <c:y val="-6.67228841376058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4064008-A208-4E77-A597-CD594641A6B6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220032746934721E-2"/>
                      <c:h val="0.133445768275211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BCE-45EE-B119-D4EE15DA5835}"/>
                </c:ext>
              </c:extLst>
            </c:dLbl>
            <c:dLbl>
              <c:idx val="9"/>
              <c:layout>
                <c:manualLayout>
                  <c:x val="-4.1391950981138931E-2"/>
                  <c:y val="-4.5611108088666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ED5FED3-F63A-4D23-82BB-F3DDC91ACE44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604796537455886E-2"/>
                      <c:h val="0.121930254066699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BCE-45EE-B119-D4EE15DA5835}"/>
                </c:ext>
              </c:extLst>
            </c:dLbl>
            <c:dLbl>
              <c:idx val="10"/>
              <c:layout>
                <c:manualLayout>
                  <c:x val="-5.6493137254901959E-2"/>
                  <c:y val="-6.28844191808774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4112F3-FA2D-41D1-BF01-176AAE4E7A7C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36111111111117E-2"/>
                      <c:h val="0.103556332896079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BCE-45EE-B119-D4EE15DA5835}"/>
                </c:ext>
              </c:extLst>
            </c:dLbl>
            <c:dLbl>
              <c:idx val="11"/>
              <c:layout>
                <c:manualLayout>
                  <c:x val="-4.9169903282309038E-2"/>
                  <c:y val="-6.8350470594635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639B53E-44D5-4597-8DB5-B6916FC959CA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190128956921276E-2"/>
                      <c:h val="0.129607263539040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BCE-45EE-B119-D4EE15DA5835}"/>
                </c:ext>
              </c:extLst>
            </c:dLbl>
            <c:dLbl>
              <c:idx val="12"/>
              <c:layout>
                <c:manualLayout>
                  <c:x val="-5.0501996569143601E-2"/>
                  <c:y val="-7.05186072190593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E64C98-92F6-46EB-A1FC-BEF40DD7B8CD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190128956921276E-2"/>
                      <c:h val="0.1104147398581868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BCE-45EE-B119-D4EE15DA5835}"/>
                </c:ext>
              </c:extLst>
            </c:dLbl>
            <c:dLbl>
              <c:idx val="13"/>
              <c:layout>
                <c:manualLayout>
                  <c:x val="-6.0499689323773856E-3"/>
                  <c:y val="-6.0293738727132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77CC6C1-FEE2-4E31-B41C-8D8155F108CA}" type="CELLRANGE">
                      <a:rPr lang="en-US"/>
                      <a:pPr>
                        <a:defRPr sz="800" b="1"/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836281171432776E-2"/>
                      <c:h val="0.1054025471226051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023-4BAE-8236-4660447FD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graphique1!$A$5:$A$18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graphique1!$C$5:$C$18</c:f>
              <c:numCache>
                <c:formatCode>0.0</c:formatCode>
                <c:ptCount val="14"/>
                <c:pt idx="0">
                  <c:v>70.290000000000006</c:v>
                </c:pt>
                <c:pt idx="1">
                  <c:v>70.760000000000005</c:v>
                </c:pt>
                <c:pt idx="2">
                  <c:v>71.06</c:v>
                </c:pt>
                <c:pt idx="3">
                  <c:v>72.17</c:v>
                </c:pt>
                <c:pt idx="4">
                  <c:v>72.72</c:v>
                </c:pt>
                <c:pt idx="5">
                  <c:v>72.67</c:v>
                </c:pt>
                <c:pt idx="6">
                  <c:v>72.95</c:v>
                </c:pt>
                <c:pt idx="7">
                  <c:v>73.307734951</c:v>
                </c:pt>
                <c:pt idx="8">
                  <c:v>73.587765328000003</c:v>
                </c:pt>
                <c:pt idx="9">
                  <c:v>74.007879754000001</c:v>
                </c:pt>
                <c:pt idx="10">
                  <c:v>74.176150777000004</c:v>
                </c:pt>
                <c:pt idx="11">
                  <c:v>74.117170048000006</c:v>
                </c:pt>
                <c:pt idx="12">
                  <c:v>74.325399149000006</c:v>
                </c:pt>
                <c:pt idx="13">
                  <c:v>74.505669523999998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graphique1!$E$5:$E$18</c15:f>
                <c15:dlblRangeCache>
                  <c:ptCount val="14"/>
                  <c:pt idx="0">
                    <c:v>70 ans et 
4 mois</c:v>
                  </c:pt>
                  <c:pt idx="1">
                    <c:v>70 ans et 
10 mois</c:v>
                  </c:pt>
                  <c:pt idx="2">
                    <c:v>71 ans et 
1 mois</c:v>
                  </c:pt>
                  <c:pt idx="3">
                    <c:v>72 ans et 
2 mois</c:v>
                  </c:pt>
                  <c:pt idx="4">
                    <c:v>72 ans et 
8 mois</c:v>
                  </c:pt>
                  <c:pt idx="5">
                    <c:v>72 ans et 
8 mois</c:v>
                  </c:pt>
                  <c:pt idx="6">
                    <c:v>73 ans</c:v>
                  </c:pt>
                  <c:pt idx="7">
                    <c:v>73 ans et 3 mois</c:v>
                  </c:pt>
                  <c:pt idx="8">
                    <c:v>73 ans et 7 mois</c:v>
                  </c:pt>
                  <c:pt idx="9">
                    <c:v>74 ans </c:v>
                  </c:pt>
                  <c:pt idx="10">
                    <c:v>74 ans et 2 mois</c:v>
                  </c:pt>
                  <c:pt idx="11">
                    <c:v>74 ans et 1 mois</c:v>
                  </c:pt>
                  <c:pt idx="12">
                    <c:v>74 ans et 3 mois</c:v>
                  </c:pt>
                  <c:pt idx="13">
                    <c:v>74 ans et 6 mois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7BCE-45EE-B119-D4EE15DA58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8271264"/>
        <c:axId val="845385600"/>
      </c:lineChart>
      <c:catAx>
        <c:axId val="102827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385600"/>
        <c:crosses val="autoZero"/>
        <c:auto val="1"/>
        <c:lblAlgn val="ctr"/>
        <c:lblOffset val="100"/>
        <c:noMultiLvlLbl val="0"/>
      </c:catAx>
      <c:valAx>
        <c:axId val="845385600"/>
        <c:scaling>
          <c:orientation val="minMax"/>
          <c:max val="75.5"/>
          <c:min val="6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latin typeface="Calibri" panose="020F0502020204030204" pitchFamily="34" charset="0"/>
                    <a:cs typeface="Calibri" panose="020F0502020204030204" pitchFamily="34" charset="0"/>
                  </a:rPr>
                  <a:t>Âge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1.3485040033712601E-2"/>
              <c:y val="1.40401846320934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827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5.9910130718954256E-2"/>
          <c:y val="2.2317283950617283E-2"/>
          <c:w val="0.32880608465608463"/>
          <c:h val="5.9034050179211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24000</xdr:colOff>
      <xdr:row>20</xdr:row>
      <xdr:rowOff>1500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CA1D8A3-743F-4CC5-BF26-EAC16E1C3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23D3-67F5-4BA3-A9C9-92C375094D73}">
  <dimension ref="A1:J12"/>
  <sheetViews>
    <sheetView showGridLines="0" tabSelected="1" workbookViewId="0"/>
  </sheetViews>
  <sheetFormatPr baseColWidth="10" defaultRowHeight="14.4"/>
  <cols>
    <col min="1" max="1" width="35.6640625" customWidth="1"/>
    <col min="2" max="2" width="9.5546875" bestFit="1" customWidth="1"/>
    <col min="3" max="3" width="11.6640625" bestFit="1" customWidth="1"/>
    <col min="4" max="4" width="12.6640625" bestFit="1" customWidth="1"/>
    <col min="6" max="6" width="33.33203125" bestFit="1" customWidth="1"/>
  </cols>
  <sheetData>
    <row r="1" spans="1:10" ht="15.6">
      <c r="A1" s="5" t="s">
        <v>76</v>
      </c>
      <c r="B1" s="1"/>
      <c r="C1" s="1"/>
      <c r="D1" s="1"/>
    </row>
    <row r="2" spans="1:10">
      <c r="A2" s="29"/>
      <c r="B2" s="29"/>
      <c r="C2" s="29"/>
      <c r="D2" s="29"/>
      <c r="F2" s="29"/>
      <c r="G2" s="29"/>
      <c r="H2" s="29"/>
      <c r="I2" s="29"/>
      <c r="J2" s="29"/>
    </row>
    <row r="3" spans="1:10" ht="15" thickBot="1">
      <c r="A3" s="12"/>
      <c r="B3" s="7" t="s">
        <v>0</v>
      </c>
      <c r="C3" s="8" t="s">
        <v>1</v>
      </c>
      <c r="D3" s="9" t="s">
        <v>2</v>
      </c>
      <c r="F3" s="29"/>
      <c r="G3" s="29"/>
      <c r="H3" s="29"/>
      <c r="I3" s="29"/>
      <c r="J3" s="29"/>
    </row>
    <row r="4" spans="1:10">
      <c r="A4" s="13" t="s">
        <v>3</v>
      </c>
      <c r="B4" s="2">
        <v>329500</v>
      </c>
      <c r="C4" s="2">
        <v>319000</v>
      </c>
      <c r="D4" s="10">
        <v>648500</v>
      </c>
      <c r="F4" s="29"/>
      <c r="G4" s="29"/>
      <c r="H4" s="29"/>
      <c r="I4" s="29"/>
      <c r="J4" s="29"/>
    </row>
    <row r="5" spans="1:10">
      <c r="A5" s="14" t="s">
        <v>4</v>
      </c>
      <c r="B5" s="3">
        <v>32200</v>
      </c>
      <c r="C5" s="3">
        <v>147500</v>
      </c>
      <c r="D5" s="10">
        <v>179700</v>
      </c>
      <c r="F5" s="29"/>
      <c r="G5" s="29"/>
      <c r="H5" s="29"/>
      <c r="I5" s="29"/>
      <c r="J5" s="29"/>
    </row>
    <row r="6" spans="1:10">
      <c r="A6" s="15" t="s">
        <v>5</v>
      </c>
      <c r="B6" s="27">
        <v>361200</v>
      </c>
      <c r="C6" s="28">
        <v>463600</v>
      </c>
      <c r="D6" s="11">
        <v>824700</v>
      </c>
      <c r="F6" s="29"/>
      <c r="G6" s="29"/>
      <c r="H6" s="29"/>
      <c r="I6" s="29"/>
      <c r="J6" s="29"/>
    </row>
    <row r="7" spans="1:10">
      <c r="A7" s="4" t="s">
        <v>19</v>
      </c>
      <c r="B7" s="29"/>
      <c r="C7" s="29"/>
      <c r="D7" s="29"/>
      <c r="F7" s="29"/>
      <c r="G7" s="29"/>
      <c r="H7" s="29"/>
      <c r="I7" s="29"/>
      <c r="J7" s="29"/>
    </row>
    <row r="8" spans="1:10">
      <c r="A8" s="17"/>
      <c r="B8" s="18"/>
      <c r="C8" s="18"/>
      <c r="D8" s="19"/>
    </row>
    <row r="9" spans="1:10">
      <c r="A9" s="26" t="s">
        <v>93</v>
      </c>
      <c r="B9" s="29"/>
      <c r="C9" s="29"/>
      <c r="D9" s="29"/>
    </row>
    <row r="10" spans="1:10">
      <c r="A10" s="4" t="s">
        <v>38</v>
      </c>
      <c r="B10" s="29"/>
      <c r="C10" s="29"/>
      <c r="D10" s="29"/>
    </row>
    <row r="11" spans="1:10">
      <c r="A11" s="29"/>
      <c r="B11" s="29"/>
      <c r="C11" s="29"/>
      <c r="D11" s="29"/>
    </row>
    <row r="12" spans="1:10" ht="16.2">
      <c r="A12" s="25" t="s">
        <v>90</v>
      </c>
      <c r="B12" s="29"/>
      <c r="C12" s="29"/>
      <c r="D12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CAC7-FB1C-4D80-B1EF-A905F96AB55F}">
  <dimension ref="A1:G23"/>
  <sheetViews>
    <sheetView showGridLines="0" zoomScaleNormal="100" workbookViewId="0">
      <selection activeCell="F23" sqref="F23"/>
    </sheetView>
  </sheetViews>
  <sheetFormatPr baseColWidth="10" defaultColWidth="11.44140625" defaultRowHeight="14.4"/>
  <cols>
    <col min="1" max="3" width="15.6640625" style="29" customWidth="1"/>
    <col min="4" max="4" width="17.109375" style="29" bestFit="1" customWidth="1"/>
    <col min="5" max="5" width="16.6640625" style="29" bestFit="1" customWidth="1"/>
    <col min="6" max="6" width="16.5546875" style="29" bestFit="1" customWidth="1"/>
    <col min="7" max="16384" width="11.44140625" style="29"/>
  </cols>
  <sheetData>
    <row r="1" spans="1:7" ht="15.6">
      <c r="A1" s="5" t="s">
        <v>13</v>
      </c>
    </row>
    <row r="3" spans="1:7">
      <c r="A3" s="105" t="s">
        <v>14</v>
      </c>
      <c r="B3" s="107" t="s">
        <v>12</v>
      </c>
      <c r="C3" s="107"/>
      <c r="D3" s="108" t="s">
        <v>12</v>
      </c>
      <c r="E3" s="108"/>
    </row>
    <row r="4" spans="1:7">
      <c r="A4" s="106"/>
      <c r="B4" s="22" t="s">
        <v>10</v>
      </c>
      <c r="C4" s="22" t="s">
        <v>11</v>
      </c>
      <c r="D4" s="32" t="s">
        <v>10</v>
      </c>
      <c r="E4" s="32" t="s">
        <v>11</v>
      </c>
    </row>
    <row r="5" spans="1:7">
      <c r="A5" s="20">
        <v>2010</v>
      </c>
      <c r="B5" s="69">
        <v>61.546331056174552</v>
      </c>
      <c r="C5" s="62">
        <v>70.290000000000006</v>
      </c>
      <c r="D5" s="64" t="s">
        <v>66</v>
      </c>
      <c r="E5" s="64" t="s">
        <v>32</v>
      </c>
    </row>
    <row r="6" spans="1:7">
      <c r="A6" s="20">
        <v>2011</v>
      </c>
      <c r="B6" s="62">
        <v>62.056009484222422</v>
      </c>
      <c r="C6" s="62">
        <v>70.760000000000005</v>
      </c>
      <c r="D6" s="64" t="s">
        <v>20</v>
      </c>
      <c r="E6" s="64" t="s">
        <v>33</v>
      </c>
    </row>
    <row r="7" spans="1:7">
      <c r="A7" s="20">
        <v>2012</v>
      </c>
      <c r="B7" s="62">
        <v>62.376980551397942</v>
      </c>
      <c r="C7" s="62">
        <v>71.06</v>
      </c>
      <c r="D7" s="64" t="s">
        <v>67</v>
      </c>
      <c r="E7" s="64" t="s">
        <v>34</v>
      </c>
      <c r="F7" s="30"/>
      <c r="G7" s="30"/>
    </row>
    <row r="8" spans="1:7">
      <c r="A8" s="20">
        <v>2013</v>
      </c>
      <c r="B8" s="62">
        <v>61.866469489453294</v>
      </c>
      <c r="C8" s="62">
        <v>72.17</v>
      </c>
      <c r="D8" s="64" t="s">
        <v>68</v>
      </c>
      <c r="E8" s="64" t="s">
        <v>35</v>
      </c>
      <c r="F8" s="30"/>
      <c r="G8" s="30"/>
    </row>
    <row r="9" spans="1:7">
      <c r="A9" s="20">
        <v>2014</v>
      </c>
      <c r="B9" s="62">
        <v>62.048372608103975</v>
      </c>
      <c r="C9" s="62">
        <v>72.72</v>
      </c>
      <c r="D9" s="64" t="s">
        <v>20</v>
      </c>
      <c r="E9" s="64" t="s">
        <v>36</v>
      </c>
      <c r="F9" s="30"/>
      <c r="G9" s="30"/>
    </row>
    <row r="10" spans="1:7">
      <c r="A10" s="20">
        <v>2015</v>
      </c>
      <c r="B10" s="62">
        <v>62.239847803935398</v>
      </c>
      <c r="C10" s="62">
        <v>72.67</v>
      </c>
      <c r="D10" s="64" t="s">
        <v>69</v>
      </c>
      <c r="E10" s="64" t="s">
        <v>36</v>
      </c>
      <c r="F10" s="30"/>
      <c r="G10" s="30"/>
    </row>
    <row r="11" spans="1:7">
      <c r="A11" s="20">
        <v>2016</v>
      </c>
      <c r="B11" s="62">
        <v>62.223260800644219</v>
      </c>
      <c r="C11" s="62">
        <v>72.95</v>
      </c>
      <c r="D11" s="64" t="s">
        <v>69</v>
      </c>
      <c r="E11" s="64" t="s">
        <v>37</v>
      </c>
      <c r="F11" s="30"/>
      <c r="G11" s="30"/>
    </row>
    <row r="12" spans="1:7">
      <c r="A12" s="20">
        <v>2017</v>
      </c>
      <c r="B12" s="62">
        <v>62.310512621338084</v>
      </c>
      <c r="C12" s="62">
        <v>73.307734951</v>
      </c>
      <c r="D12" s="64" t="s">
        <v>70</v>
      </c>
      <c r="E12" s="64" t="s">
        <v>62</v>
      </c>
      <c r="F12" s="30"/>
      <c r="G12" s="30"/>
    </row>
    <row r="13" spans="1:7">
      <c r="A13" s="20">
        <v>2018</v>
      </c>
      <c r="B13" s="62">
        <v>62.482054109409674</v>
      </c>
      <c r="C13" s="62">
        <v>73.587765328000003</v>
      </c>
      <c r="D13" s="64" t="s">
        <v>71</v>
      </c>
      <c r="E13" s="64" t="s">
        <v>63</v>
      </c>
      <c r="F13" s="30"/>
      <c r="G13" s="30"/>
    </row>
    <row r="14" spans="1:7">
      <c r="A14" s="20">
        <v>2019</v>
      </c>
      <c r="B14" s="62">
        <v>62.555796157876706</v>
      </c>
      <c r="C14" s="62">
        <v>74.007879754000001</v>
      </c>
      <c r="D14" s="64" t="s">
        <v>72</v>
      </c>
      <c r="E14" s="64" t="s">
        <v>77</v>
      </c>
      <c r="F14" s="30"/>
      <c r="G14" s="30"/>
    </row>
    <row r="15" spans="1:7">
      <c r="A15" s="20">
        <v>2020</v>
      </c>
      <c r="B15" s="62">
        <v>62.558471326876393</v>
      </c>
      <c r="C15" s="62">
        <v>74.176150777000004</v>
      </c>
      <c r="D15" s="64" t="s">
        <v>72</v>
      </c>
      <c r="E15" s="64" t="s">
        <v>64</v>
      </c>
      <c r="F15" s="30"/>
      <c r="G15" s="30"/>
    </row>
    <row r="16" spans="1:7">
      <c r="A16" s="20">
        <v>2021</v>
      </c>
      <c r="B16" s="62">
        <v>62.699668551132433</v>
      </c>
      <c r="C16" s="62">
        <v>74.117170048000006</v>
      </c>
      <c r="D16" s="64" t="s">
        <v>73</v>
      </c>
      <c r="E16" s="64" t="s">
        <v>21</v>
      </c>
      <c r="F16" s="30"/>
      <c r="G16" s="30"/>
    </row>
    <row r="17" spans="1:7">
      <c r="A17" s="20">
        <v>2022</v>
      </c>
      <c r="B17" s="62">
        <v>62.851607872881942</v>
      </c>
      <c r="C17" s="62">
        <v>74.325399149000006</v>
      </c>
      <c r="D17" s="64" t="s">
        <v>74</v>
      </c>
      <c r="E17" s="64" t="s">
        <v>65</v>
      </c>
      <c r="F17" s="30"/>
      <c r="G17" s="30"/>
    </row>
    <row r="18" spans="1:7" ht="15.6" customHeight="1">
      <c r="A18" s="21">
        <v>2023</v>
      </c>
      <c r="B18" s="31">
        <v>63.047732895999999</v>
      </c>
      <c r="C18" s="63">
        <v>74.505669523999998</v>
      </c>
      <c r="D18" s="70" t="s">
        <v>60</v>
      </c>
      <c r="E18" s="70" t="s">
        <v>61</v>
      </c>
      <c r="F18" s="30"/>
      <c r="G18" s="30"/>
    </row>
    <row r="19" spans="1:7">
      <c r="D19" s="30"/>
      <c r="E19" s="30"/>
      <c r="F19" s="30"/>
      <c r="G19" s="30"/>
    </row>
    <row r="20" spans="1:7">
      <c r="A20" s="26" t="s">
        <v>93</v>
      </c>
      <c r="B20" s="30"/>
      <c r="C20" s="30"/>
      <c r="F20" s="30"/>
      <c r="G20" s="30"/>
    </row>
    <row r="21" spans="1:7">
      <c r="A21" s="4" t="s">
        <v>75</v>
      </c>
      <c r="B21" s="30"/>
      <c r="C21" s="30"/>
      <c r="F21" s="30"/>
      <c r="G21" s="30"/>
    </row>
    <row r="22" spans="1:7">
      <c r="B22" s="30"/>
      <c r="C22" s="30"/>
    </row>
    <row r="23" spans="1:7" ht="16.2">
      <c r="A23" s="25" t="s">
        <v>91</v>
      </c>
    </row>
  </sheetData>
  <mergeCells count="3">
    <mergeCell ref="A3:A4"/>
    <mergeCell ref="B3:C3"/>
    <mergeCell ref="D3:E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5A9F-204F-4DA9-8092-13A20536B676}">
  <dimension ref="A1:O19"/>
  <sheetViews>
    <sheetView showGridLines="0" workbookViewId="0">
      <selection activeCell="F32" sqref="F32"/>
    </sheetView>
  </sheetViews>
  <sheetFormatPr baseColWidth="10" defaultRowHeight="14.4"/>
  <cols>
    <col min="1" max="1" width="15.6640625" customWidth="1"/>
    <col min="2" max="4" width="12.6640625" customWidth="1"/>
  </cols>
  <sheetData>
    <row r="1" spans="1:15" ht="15.6">
      <c r="A1" s="5" t="s">
        <v>92</v>
      </c>
    </row>
    <row r="3" spans="1:15">
      <c r="A3" s="23"/>
      <c r="B3" s="44" t="s">
        <v>1</v>
      </c>
      <c r="C3" s="44" t="s">
        <v>0</v>
      </c>
      <c r="D3" s="24" t="s">
        <v>2</v>
      </c>
    </row>
    <row r="4" spans="1:15">
      <c r="A4" s="41" t="s">
        <v>23</v>
      </c>
      <c r="B4" s="86">
        <v>35.021106583333328</v>
      </c>
      <c r="C4" s="86">
        <v>44.33772858333333</v>
      </c>
      <c r="D4" s="47">
        <v>38.206881583333335</v>
      </c>
      <c r="E4" s="49"/>
      <c r="F4" s="49"/>
      <c r="G4" s="49"/>
      <c r="I4" s="49"/>
      <c r="J4" s="49"/>
      <c r="K4" s="49"/>
      <c r="N4" s="52"/>
      <c r="O4" s="49"/>
    </row>
    <row r="5" spans="1:15">
      <c r="A5" s="41" t="s">
        <v>24</v>
      </c>
      <c r="B5" s="86">
        <v>69.960798916666661</v>
      </c>
      <c r="C5" s="86">
        <v>103.90228175</v>
      </c>
      <c r="D5" s="47">
        <v>80.961162000000002</v>
      </c>
      <c r="E5" s="49"/>
      <c r="F5" s="49"/>
      <c r="G5" s="49"/>
      <c r="I5" s="49"/>
      <c r="J5" s="49"/>
      <c r="K5" s="49"/>
      <c r="N5" s="52"/>
      <c r="O5" s="49"/>
    </row>
    <row r="6" spans="1:15" s="29" customFormat="1">
      <c r="A6" s="42" t="s">
        <v>25</v>
      </c>
      <c r="B6" s="86">
        <v>116.23241091666667</v>
      </c>
      <c r="C6" s="86">
        <v>186.93419749999998</v>
      </c>
      <c r="D6" s="47">
        <v>138.93164775</v>
      </c>
      <c r="E6" s="49"/>
      <c r="F6" s="49"/>
      <c r="G6" s="49"/>
      <c r="I6" s="49"/>
      <c r="J6" s="49"/>
      <c r="K6" s="49"/>
      <c r="N6" s="52"/>
      <c r="O6" s="49"/>
    </row>
    <row r="7" spans="1:15" s="29" customFormat="1">
      <c r="A7" s="41" t="s">
        <v>26</v>
      </c>
      <c r="B7" s="86">
        <v>171.50914691666665</v>
      </c>
      <c r="C7" s="86">
        <v>288.01824829166668</v>
      </c>
      <c r="D7" s="47">
        <v>207.9178355</v>
      </c>
      <c r="E7" s="49"/>
      <c r="F7" s="49"/>
      <c r="G7" s="49"/>
      <c r="I7" s="49"/>
      <c r="J7" s="49"/>
      <c r="K7" s="49"/>
      <c r="N7" s="52"/>
      <c r="O7" s="49"/>
    </row>
    <row r="8" spans="1:15" s="29" customFormat="1">
      <c r="A8" s="41" t="s">
        <v>31</v>
      </c>
      <c r="B8" s="86">
        <v>232.62647041666665</v>
      </c>
      <c r="C8" s="86">
        <v>376.92319924999993</v>
      </c>
      <c r="D8" s="47">
        <v>284.60533933333335</v>
      </c>
      <c r="E8" s="49"/>
      <c r="F8" s="49"/>
      <c r="G8" s="49"/>
      <c r="I8" s="49"/>
      <c r="J8" s="49"/>
      <c r="K8" s="49"/>
      <c r="N8" s="52"/>
      <c r="O8" s="49"/>
    </row>
    <row r="9" spans="1:15" s="29" customFormat="1">
      <c r="A9" s="42" t="s">
        <v>27</v>
      </c>
      <c r="B9" s="86">
        <v>298.52245641666667</v>
      </c>
      <c r="C9" s="86">
        <v>452.40718808333332</v>
      </c>
      <c r="D9" s="47">
        <v>367.85435975000001</v>
      </c>
      <c r="E9" s="49"/>
      <c r="F9" s="49"/>
      <c r="G9" s="49"/>
      <c r="I9" s="49"/>
      <c r="J9" s="49"/>
      <c r="K9" s="49"/>
      <c r="N9" s="52"/>
      <c r="O9" s="49"/>
    </row>
    <row r="10" spans="1:15" s="29" customFormat="1">
      <c r="A10" s="41" t="s">
        <v>28</v>
      </c>
      <c r="B10" s="86">
        <v>379.85411225000001</v>
      </c>
      <c r="C10" s="86">
        <v>554.63280824999993</v>
      </c>
      <c r="D10" s="47">
        <v>462.44591908333331</v>
      </c>
      <c r="E10" s="49"/>
      <c r="F10" s="49"/>
      <c r="G10" s="49"/>
      <c r="I10" s="49"/>
      <c r="J10" s="49"/>
      <c r="K10" s="49"/>
      <c r="N10" s="52"/>
      <c r="O10" s="49"/>
    </row>
    <row r="11" spans="1:15" s="29" customFormat="1">
      <c r="A11" s="41" t="s">
        <v>29</v>
      </c>
      <c r="B11" s="86">
        <v>513.92686316666664</v>
      </c>
      <c r="C11" s="86">
        <v>740.92277124999998</v>
      </c>
      <c r="D11" s="47">
        <v>614.40502674999993</v>
      </c>
      <c r="E11" s="49"/>
      <c r="F11" s="49"/>
      <c r="G11" s="49"/>
      <c r="I11" s="49"/>
      <c r="J11" s="49"/>
      <c r="K11" s="49"/>
      <c r="N11" s="52"/>
      <c r="O11" s="49"/>
    </row>
    <row r="12" spans="1:15" s="29" customFormat="1">
      <c r="A12" s="42" t="s">
        <v>30</v>
      </c>
      <c r="B12" s="86">
        <v>801.49025358333336</v>
      </c>
      <c r="C12" s="86">
        <v>1246.3471549166666</v>
      </c>
      <c r="D12" s="47">
        <v>977.58337674999996</v>
      </c>
      <c r="E12" s="49"/>
      <c r="F12" s="49"/>
      <c r="G12" s="49"/>
      <c r="I12" s="49"/>
      <c r="J12" s="49"/>
      <c r="K12" s="49"/>
      <c r="N12" s="52"/>
      <c r="O12" s="49"/>
    </row>
    <row r="13" spans="1:15" s="29" customFormat="1">
      <c r="A13" s="43" t="s">
        <v>15</v>
      </c>
      <c r="B13" s="87">
        <v>367.94708305288168</v>
      </c>
      <c r="C13" s="87">
        <v>587.45278219133252</v>
      </c>
      <c r="D13" s="48">
        <v>464.07188369461414</v>
      </c>
      <c r="E13" s="53"/>
      <c r="F13" s="53"/>
      <c r="G13" s="49"/>
      <c r="I13" s="49"/>
      <c r="J13" s="49"/>
      <c r="K13" s="49"/>
    </row>
    <row r="14" spans="1:15" s="29" customFormat="1">
      <c r="A14" s="38"/>
      <c r="B14" s="39"/>
      <c r="C14" s="39"/>
      <c r="D14" s="39"/>
      <c r="E14" s="39"/>
      <c r="F14" s="40"/>
    </row>
    <row r="15" spans="1:15">
      <c r="A15" s="26" t="s">
        <v>93</v>
      </c>
    </row>
    <row r="16" spans="1:15">
      <c r="A16" s="109" t="s">
        <v>16</v>
      </c>
      <c r="B16" s="109"/>
      <c r="C16" s="109"/>
      <c r="D16" s="109"/>
      <c r="E16" s="109"/>
      <c r="F16" s="109"/>
    </row>
    <row r="17" spans="1:1">
      <c r="A17" s="4" t="s">
        <v>38</v>
      </c>
    </row>
    <row r="19" spans="1:1" ht="16.2">
      <c r="A19" s="25" t="s">
        <v>90</v>
      </c>
    </row>
  </sheetData>
  <mergeCells count="1">
    <mergeCell ref="A16:F16"/>
  </mergeCells>
  <phoneticPr fontId="1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2FF52-CE43-4B12-A899-78F9FB84337C}">
  <dimension ref="A1:N81"/>
  <sheetViews>
    <sheetView topLeftCell="A50" workbookViewId="0">
      <selection activeCell="A56" sqref="A56:D66"/>
    </sheetView>
  </sheetViews>
  <sheetFormatPr baseColWidth="10" defaultRowHeight="14.4"/>
  <sheetData>
    <row r="1" spans="1:10">
      <c r="A1" t="s">
        <v>78</v>
      </c>
      <c r="B1" t="s">
        <v>79</v>
      </c>
      <c r="C1" t="s">
        <v>80</v>
      </c>
      <c r="D1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</row>
    <row r="2" spans="1:10">
      <c r="A2" t="s">
        <v>1</v>
      </c>
      <c r="B2" s="49">
        <v>338.69824032999998</v>
      </c>
      <c r="C2" s="49">
        <v>469.20633850000002</v>
      </c>
      <c r="D2" s="49">
        <v>7.0794999999999999E-3</v>
      </c>
      <c r="E2" s="49">
        <v>19228.91431</v>
      </c>
      <c r="F2" s="49">
        <v>86.275506667000002</v>
      </c>
      <c r="G2" s="49">
        <v>219.70638292000001</v>
      </c>
      <c r="H2" s="49">
        <v>416.93830313000001</v>
      </c>
      <c r="I2" s="49">
        <v>728.37081775000001</v>
      </c>
      <c r="J2" s="49">
        <v>1021.0296783</v>
      </c>
    </row>
    <row r="3" spans="1:10">
      <c r="A3" t="s">
        <v>0</v>
      </c>
      <c r="B3" s="49">
        <v>625.02099210999995</v>
      </c>
      <c r="C3" s="49">
        <v>926.78173265999999</v>
      </c>
      <c r="D3" s="49">
        <v>4.1297083300000002E-2</v>
      </c>
      <c r="E3" s="49">
        <v>24779.657641000002</v>
      </c>
      <c r="F3" s="49">
        <v>171.50914692000001</v>
      </c>
      <c r="G3" s="49">
        <v>400.97462058000002</v>
      </c>
      <c r="H3" s="49">
        <v>664.46771100000001</v>
      </c>
      <c r="I3" s="49">
        <v>1326.2381324999999</v>
      </c>
      <c r="J3" s="49">
        <v>2111.0738623000002</v>
      </c>
    </row>
    <row r="4" spans="1:10">
      <c r="A4" t="s">
        <v>56</v>
      </c>
      <c r="B4" s="49">
        <v>484.18235005999998</v>
      </c>
      <c r="C4" s="49">
        <v>751.80473752</v>
      </c>
      <c r="D4" s="49">
        <v>7.0794999999999999E-3</v>
      </c>
      <c r="E4" s="49">
        <v>24779.657641000002</v>
      </c>
      <c r="F4" s="49">
        <v>115.24836042</v>
      </c>
      <c r="G4" s="49">
        <v>306.25032062999998</v>
      </c>
      <c r="H4" s="49">
        <v>545.17341633000001</v>
      </c>
      <c r="I4" s="49">
        <v>998.26967575000003</v>
      </c>
      <c r="J4" s="49">
        <v>1573.815327</v>
      </c>
    </row>
    <row r="6" spans="1:10">
      <c r="A6" s="29" t="s">
        <v>78</v>
      </c>
      <c r="B6" s="29" t="s">
        <v>1</v>
      </c>
      <c r="C6" s="29" t="s">
        <v>0</v>
      </c>
      <c r="D6" s="29" t="s">
        <v>56</v>
      </c>
    </row>
    <row r="7" spans="1:10">
      <c r="A7" s="29" t="s">
        <v>79</v>
      </c>
      <c r="B7" s="49">
        <v>338.69824032999998</v>
      </c>
      <c r="C7" s="49">
        <v>625.02099210999995</v>
      </c>
      <c r="D7" s="49">
        <v>484.18235005999998</v>
      </c>
    </row>
    <row r="8" spans="1:10">
      <c r="A8" s="29" t="s">
        <v>80</v>
      </c>
      <c r="B8" s="49">
        <v>469.20633850000002</v>
      </c>
      <c r="C8" s="49">
        <v>926.78173265999999</v>
      </c>
      <c r="D8" s="49">
        <v>751.80473752</v>
      </c>
    </row>
    <row r="9" spans="1:10">
      <c r="A9" s="29" t="s">
        <v>81</v>
      </c>
      <c r="B9" s="49">
        <v>7.0794999999999999E-3</v>
      </c>
      <c r="C9" s="49">
        <v>4.1297083300000002E-2</v>
      </c>
      <c r="D9" s="49">
        <v>7.0794999999999999E-3</v>
      </c>
    </row>
    <row r="10" spans="1:10">
      <c r="A10" s="29" t="s">
        <v>82</v>
      </c>
      <c r="B10" s="49">
        <v>19228.91431</v>
      </c>
      <c r="C10" s="49">
        <v>24779.657641000002</v>
      </c>
      <c r="D10" s="49">
        <v>24779.657641000002</v>
      </c>
    </row>
    <row r="11" spans="1:10">
      <c r="A11" s="29" t="s">
        <v>83</v>
      </c>
      <c r="B11" s="49">
        <v>86.275506667000002</v>
      </c>
      <c r="C11" s="49">
        <v>171.50914692000001</v>
      </c>
      <c r="D11" s="49">
        <v>115.24836042</v>
      </c>
    </row>
    <row r="12" spans="1:10">
      <c r="A12" s="29" t="s">
        <v>84</v>
      </c>
      <c r="B12" s="49">
        <v>219.70638292000001</v>
      </c>
      <c r="C12" s="49">
        <v>400.97462058000002</v>
      </c>
      <c r="D12" s="49">
        <v>306.25032062999998</v>
      </c>
    </row>
    <row r="13" spans="1:10">
      <c r="A13" s="29" t="s">
        <v>85</v>
      </c>
      <c r="B13" s="49">
        <v>416.93830313000001</v>
      </c>
      <c r="C13" s="49">
        <v>664.46771100000001</v>
      </c>
      <c r="D13" s="49">
        <v>545.17341633000001</v>
      </c>
    </row>
    <row r="14" spans="1:10">
      <c r="A14" s="29" t="s">
        <v>86</v>
      </c>
      <c r="B14" s="49">
        <v>728.37081775000001</v>
      </c>
      <c r="C14" s="49">
        <v>1326.2381324999999</v>
      </c>
      <c r="D14" s="49">
        <v>998.26967575000003</v>
      </c>
    </row>
    <row r="15" spans="1:10">
      <c r="A15" s="29" t="s">
        <v>87</v>
      </c>
      <c r="B15" s="49">
        <v>1021.0296783</v>
      </c>
      <c r="C15" s="49">
        <v>2111.0738623000002</v>
      </c>
      <c r="D15" s="49">
        <v>1573.815327</v>
      </c>
    </row>
    <row r="18" spans="1:14">
      <c r="A18" t="s">
        <v>39</v>
      </c>
      <c r="B18" t="s">
        <v>40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t="s">
        <v>46</v>
      </c>
      <c r="I18" t="s">
        <v>47</v>
      </c>
      <c r="J18" t="s">
        <v>48</v>
      </c>
      <c r="K18" t="s">
        <v>49</v>
      </c>
      <c r="L18" t="s">
        <v>50</v>
      </c>
      <c r="M18" t="s">
        <v>51</v>
      </c>
      <c r="N18" t="s">
        <v>52</v>
      </c>
    </row>
    <row r="19" spans="1:14">
      <c r="A19">
        <v>1</v>
      </c>
      <c r="B19" t="s">
        <v>53</v>
      </c>
      <c r="C19" s="49">
        <v>32225</v>
      </c>
      <c r="D19" s="49">
        <v>1633.0239587000001</v>
      </c>
      <c r="E19" s="49">
        <v>203.52</v>
      </c>
      <c r="F19" s="49">
        <v>332.27</v>
      </c>
      <c r="G19" s="49">
        <v>495.18</v>
      </c>
      <c r="H19" s="49">
        <v>709.745</v>
      </c>
      <c r="I19" s="49">
        <v>984.69</v>
      </c>
      <c r="J19" s="49">
        <v>1325.655</v>
      </c>
      <c r="K19" s="49">
        <v>1769.52</v>
      </c>
      <c r="L19" s="49">
        <v>2449.895</v>
      </c>
      <c r="M19" s="49">
        <v>3759.92</v>
      </c>
      <c r="N19" s="49">
        <v>41853.43</v>
      </c>
    </row>
    <row r="20" spans="1:14">
      <c r="A20">
        <v>1</v>
      </c>
      <c r="B20" t="s">
        <v>54</v>
      </c>
      <c r="C20" s="49">
        <v>329522</v>
      </c>
      <c r="D20" s="49">
        <v>5297.1621621000004</v>
      </c>
      <c r="E20" s="49">
        <v>434.09</v>
      </c>
      <c r="F20" s="49">
        <v>1061.57</v>
      </c>
      <c r="G20" s="49">
        <v>1879.78</v>
      </c>
      <c r="H20" s="49">
        <v>2758.68</v>
      </c>
      <c r="I20" s="49">
        <v>3398.33</v>
      </c>
      <c r="J20" s="49">
        <v>4033.24</v>
      </c>
      <c r="K20" s="49">
        <v>4949.32</v>
      </c>
      <c r="L20" s="49">
        <v>6643.83</v>
      </c>
      <c r="M20" s="49">
        <v>11240.1</v>
      </c>
      <c r="N20" s="49">
        <v>210011.93</v>
      </c>
    </row>
    <row r="21" spans="1:14">
      <c r="A21">
        <v>2</v>
      </c>
      <c r="B21" t="s">
        <v>53</v>
      </c>
      <c r="C21" s="49">
        <v>147453</v>
      </c>
      <c r="D21" s="49">
        <v>3593.7915309</v>
      </c>
      <c r="E21" s="49">
        <v>320.17</v>
      </c>
      <c r="F21" s="49">
        <v>654.51</v>
      </c>
      <c r="G21" s="49">
        <v>1118.73</v>
      </c>
      <c r="H21" s="49">
        <v>1647.38</v>
      </c>
      <c r="I21" s="49">
        <v>2124.37</v>
      </c>
      <c r="J21" s="49">
        <v>2650.32</v>
      </c>
      <c r="K21" s="49">
        <v>3453.02</v>
      </c>
      <c r="L21" s="49">
        <v>4926.5600000000004</v>
      </c>
      <c r="M21" s="49">
        <v>8327.2999999999993</v>
      </c>
      <c r="N21" s="49">
        <v>126379.77</v>
      </c>
    </row>
    <row r="22" spans="1:14">
      <c r="A22">
        <v>2</v>
      </c>
      <c r="B22" t="s">
        <v>54</v>
      </c>
      <c r="C22" s="49">
        <v>319000</v>
      </c>
      <c r="D22" s="49">
        <v>2870.5267914000001</v>
      </c>
      <c r="E22" s="49">
        <v>283.81</v>
      </c>
      <c r="F22" s="49">
        <v>560.88</v>
      </c>
      <c r="G22" s="49">
        <v>921.23</v>
      </c>
      <c r="H22" s="49">
        <v>1354.54</v>
      </c>
      <c r="I22" s="49">
        <v>1862.05</v>
      </c>
      <c r="J22" s="49">
        <v>2445.3249999999998</v>
      </c>
      <c r="K22" s="49">
        <v>3101.895</v>
      </c>
      <c r="L22" s="49">
        <v>4115.67</v>
      </c>
      <c r="M22" s="49">
        <v>6173.07</v>
      </c>
      <c r="N22" s="49">
        <v>162968.41</v>
      </c>
    </row>
    <row r="23" spans="1:14">
      <c r="A23" t="s">
        <v>55</v>
      </c>
      <c r="B23" t="s">
        <v>53</v>
      </c>
      <c r="C23" s="49">
        <v>179678</v>
      </c>
      <c r="D23" s="49">
        <v>3242.1305873000001</v>
      </c>
      <c r="E23" s="49">
        <v>283.02</v>
      </c>
      <c r="F23" s="49">
        <v>547.9</v>
      </c>
      <c r="G23" s="49">
        <v>923.33</v>
      </c>
      <c r="H23" s="49">
        <v>1394.68</v>
      </c>
      <c r="I23" s="49">
        <v>1895.375</v>
      </c>
      <c r="J23" s="49">
        <v>2406.33</v>
      </c>
      <c r="K23" s="49">
        <v>3122.3</v>
      </c>
      <c r="L23" s="49">
        <v>4404.72</v>
      </c>
      <c r="M23" s="49">
        <v>7453.05</v>
      </c>
      <c r="N23" s="49">
        <v>126379.77</v>
      </c>
    </row>
    <row r="24" spans="1:14">
      <c r="A24" t="s">
        <v>55</v>
      </c>
      <c r="B24" t="s">
        <v>54</v>
      </c>
      <c r="C24" s="49">
        <v>648522</v>
      </c>
      <c r="D24" s="49">
        <v>4103.5300520999999</v>
      </c>
      <c r="E24" s="49">
        <v>336.4</v>
      </c>
      <c r="F24" s="49">
        <v>728.83</v>
      </c>
      <c r="G24" s="49">
        <v>1252.6199999999999</v>
      </c>
      <c r="H24" s="49">
        <v>1880.55</v>
      </c>
      <c r="I24" s="49">
        <v>2595.5250000000001</v>
      </c>
      <c r="J24" s="49">
        <v>3286.63</v>
      </c>
      <c r="K24" s="49">
        <v>4075.71</v>
      </c>
      <c r="L24" s="49">
        <v>5356.17</v>
      </c>
      <c r="M24" s="49">
        <v>8460.51</v>
      </c>
      <c r="N24" s="49">
        <v>210011.93</v>
      </c>
    </row>
    <row r="25" spans="1:14">
      <c r="A25" t="s">
        <v>55</v>
      </c>
      <c r="B25" t="s">
        <v>56</v>
      </c>
      <c r="C25" s="49">
        <v>824738</v>
      </c>
      <c r="D25" s="49">
        <v>3933.0903343</v>
      </c>
      <c r="E25" s="49">
        <v>323.81</v>
      </c>
      <c r="F25" s="49">
        <v>686.16</v>
      </c>
      <c r="G25" s="49">
        <v>1177.47</v>
      </c>
      <c r="H25" s="49">
        <v>1762.14</v>
      </c>
      <c r="I25" s="49">
        <v>2412.08</v>
      </c>
      <c r="J25" s="49">
        <v>3117.63</v>
      </c>
      <c r="K25" s="49">
        <v>3919.31</v>
      </c>
      <c r="L25" s="49">
        <v>5207.1899999999996</v>
      </c>
      <c r="M25" s="49">
        <v>8285.19</v>
      </c>
      <c r="N25" s="49">
        <v>210011.93</v>
      </c>
    </row>
    <row r="26" spans="1:14">
      <c r="A26">
        <v>1</v>
      </c>
      <c r="B26" t="s">
        <v>56</v>
      </c>
      <c r="C26" s="49">
        <v>361165</v>
      </c>
      <c r="D26" s="49">
        <v>4978.7650161000001</v>
      </c>
      <c r="E26" s="49">
        <v>375.77</v>
      </c>
      <c r="F26" s="49">
        <v>880.59</v>
      </c>
      <c r="G26" s="49">
        <v>1584.3</v>
      </c>
      <c r="H26" s="49">
        <v>2441.0050000000001</v>
      </c>
      <c r="I26" s="49">
        <v>3194.49</v>
      </c>
      <c r="J26" s="49">
        <v>3834.23</v>
      </c>
      <c r="K26" s="49">
        <v>4700.6099999999997</v>
      </c>
      <c r="L26" s="49">
        <v>6279.45</v>
      </c>
      <c r="M26" s="49">
        <v>10563.01</v>
      </c>
      <c r="N26" s="49">
        <v>210011.93</v>
      </c>
    </row>
    <row r="27" spans="1:14">
      <c r="A27">
        <v>2</v>
      </c>
      <c r="B27" t="s">
        <v>56</v>
      </c>
      <c r="C27" s="49">
        <v>463573</v>
      </c>
      <c r="D27" s="49">
        <v>3118.4158462</v>
      </c>
      <c r="E27" s="49">
        <v>296.81</v>
      </c>
      <c r="F27" s="49">
        <v>592.92999999999995</v>
      </c>
      <c r="G27" s="49">
        <v>985.09</v>
      </c>
      <c r="H27" s="49">
        <v>1453.57</v>
      </c>
      <c r="I27" s="49">
        <v>1971.55</v>
      </c>
      <c r="J27" s="49">
        <v>2530.0300000000002</v>
      </c>
      <c r="K27" s="49">
        <v>3219.33</v>
      </c>
      <c r="L27" s="49">
        <v>4355.62</v>
      </c>
      <c r="M27" s="49">
        <v>6792.77</v>
      </c>
      <c r="N27" s="49">
        <v>162968.41</v>
      </c>
    </row>
    <row r="29" spans="1:14">
      <c r="A29" s="51" t="s">
        <v>39</v>
      </c>
      <c r="B29" s="51" t="s">
        <v>40</v>
      </c>
      <c r="C29" s="51" t="s">
        <v>41</v>
      </c>
      <c r="D29" s="51" t="s">
        <v>42</v>
      </c>
      <c r="E29" s="51" t="s">
        <v>43</v>
      </c>
      <c r="F29" s="51" t="s">
        <v>44</v>
      </c>
      <c r="G29" s="51" t="s">
        <v>45</v>
      </c>
      <c r="H29" s="51" t="s">
        <v>46</v>
      </c>
      <c r="I29" s="51" t="s">
        <v>47</v>
      </c>
      <c r="J29" s="51" t="s">
        <v>48</v>
      </c>
      <c r="K29" s="51" t="s">
        <v>49</v>
      </c>
      <c r="L29" s="51" t="s">
        <v>50</v>
      </c>
      <c r="M29" s="51" t="s">
        <v>51</v>
      </c>
      <c r="N29" s="51" t="s">
        <v>52</v>
      </c>
    </row>
    <row r="30" spans="1:14">
      <c r="A30" s="51">
        <v>1</v>
      </c>
      <c r="B30" s="51" t="s">
        <v>53</v>
      </c>
      <c r="C30" s="51">
        <v>32826</v>
      </c>
      <c r="D30" s="52">
        <f>D19*1.4159/12</f>
        <v>192.68321859361083</v>
      </c>
      <c r="E30" s="52">
        <f t="shared" ref="E30:N30" si="0">E19*1.4159/12</f>
        <v>24.013664000000002</v>
      </c>
      <c r="F30" s="52">
        <f t="shared" si="0"/>
        <v>39.205091083333329</v>
      </c>
      <c r="G30" s="52">
        <f t="shared" si="0"/>
        <v>58.427113499999997</v>
      </c>
      <c r="H30" s="52">
        <f t="shared" si="0"/>
        <v>83.74399545833333</v>
      </c>
      <c r="I30" s="52">
        <f t="shared" si="0"/>
        <v>116.18521425</v>
      </c>
      <c r="J30" s="52">
        <f t="shared" si="0"/>
        <v>156.41624287499999</v>
      </c>
      <c r="K30" s="52">
        <f t="shared" si="0"/>
        <v>208.78861399999997</v>
      </c>
      <c r="L30" s="52">
        <f t="shared" si="0"/>
        <v>289.06719420833332</v>
      </c>
      <c r="M30" s="52">
        <f t="shared" si="0"/>
        <v>443.63922733333334</v>
      </c>
      <c r="N30" s="52">
        <f t="shared" si="0"/>
        <v>4938.355961416667</v>
      </c>
    </row>
    <row r="31" spans="1:14">
      <c r="A31" s="51">
        <v>1</v>
      </c>
      <c r="B31" s="51" t="s">
        <v>54</v>
      </c>
      <c r="C31" s="51">
        <v>324624</v>
      </c>
      <c r="D31" s="52">
        <f t="shared" ref="D31:N31" si="1">D20*1.4159/12</f>
        <v>625.02099210978247</v>
      </c>
      <c r="E31" s="52">
        <f t="shared" si="1"/>
        <v>51.219002583333328</v>
      </c>
      <c r="F31" s="52">
        <f t="shared" si="1"/>
        <v>125.25641358333331</v>
      </c>
      <c r="G31" s="52">
        <f t="shared" si="1"/>
        <v>221.79837516666666</v>
      </c>
      <c r="H31" s="52">
        <f t="shared" si="1"/>
        <v>325.50125099999997</v>
      </c>
      <c r="I31" s="52">
        <f t="shared" si="1"/>
        <v>400.97462058333332</v>
      </c>
      <c r="J31" s="52">
        <f t="shared" si="1"/>
        <v>475.88870966666667</v>
      </c>
      <c r="K31" s="52">
        <f t="shared" si="1"/>
        <v>583.97851566666657</v>
      </c>
      <c r="L31" s="52">
        <f t="shared" si="1"/>
        <v>783.91657475</v>
      </c>
      <c r="M31" s="52">
        <f t="shared" si="1"/>
        <v>1326.2381324999999</v>
      </c>
      <c r="N31" s="52">
        <f t="shared" si="1"/>
        <v>24779.657640583333</v>
      </c>
    </row>
    <row r="32" spans="1:14">
      <c r="A32" s="51">
        <v>2</v>
      </c>
      <c r="B32" s="51" t="s">
        <v>53</v>
      </c>
      <c r="C32" s="51">
        <v>151541</v>
      </c>
      <c r="D32" s="52">
        <f t="shared" ref="D32:N32" si="2">D21*1.4159/12</f>
        <v>424.03745238344248</v>
      </c>
      <c r="E32" s="52">
        <f t="shared" si="2"/>
        <v>37.777391916666666</v>
      </c>
      <c r="F32" s="52">
        <f t="shared" si="2"/>
        <v>77.22672575</v>
      </c>
      <c r="G32" s="52">
        <f t="shared" si="2"/>
        <v>132.00081724999998</v>
      </c>
      <c r="H32" s="52">
        <f t="shared" si="2"/>
        <v>194.37711183333332</v>
      </c>
      <c r="I32" s="52">
        <f t="shared" si="2"/>
        <v>250.65795691666665</v>
      </c>
      <c r="J32" s="52">
        <f t="shared" si="2"/>
        <v>312.71567399999998</v>
      </c>
      <c r="K32" s="52">
        <f t="shared" si="2"/>
        <v>407.42758483333336</v>
      </c>
      <c r="L32" s="52">
        <f t="shared" si="2"/>
        <v>581.29302533333339</v>
      </c>
      <c r="M32" s="52">
        <f t="shared" si="2"/>
        <v>982.55200583333317</v>
      </c>
      <c r="N32" s="52">
        <f t="shared" si="2"/>
        <v>14911.759695250001</v>
      </c>
    </row>
    <row r="33" spans="1:14">
      <c r="A33" s="51">
        <v>2</v>
      </c>
      <c r="B33" s="51" t="s">
        <v>54</v>
      </c>
      <c r="C33" s="51">
        <v>323997</v>
      </c>
      <c r="D33" s="52">
        <f t="shared" ref="D33:N33" si="3">D22*1.4159/12</f>
        <v>338.69824032860498</v>
      </c>
      <c r="E33" s="52">
        <f t="shared" si="3"/>
        <v>33.487214916666666</v>
      </c>
      <c r="F33" s="52">
        <f t="shared" si="3"/>
        <v>66.179165999999995</v>
      </c>
      <c r="G33" s="52">
        <f t="shared" si="3"/>
        <v>108.69746308333333</v>
      </c>
      <c r="H33" s="52">
        <f t="shared" si="3"/>
        <v>159.82443216666664</v>
      </c>
      <c r="I33" s="52">
        <f t="shared" si="3"/>
        <v>219.70638291666663</v>
      </c>
      <c r="J33" s="52">
        <f t="shared" si="3"/>
        <v>288.52797229166663</v>
      </c>
      <c r="K33" s="52">
        <f t="shared" si="3"/>
        <v>365.99776087499998</v>
      </c>
      <c r="L33" s="52">
        <f t="shared" si="3"/>
        <v>485.61476274999995</v>
      </c>
      <c r="M33" s="52">
        <f t="shared" si="3"/>
        <v>728.3708177499999</v>
      </c>
      <c r="N33" s="52">
        <f t="shared" si="3"/>
        <v>19228.914309916665</v>
      </c>
    </row>
    <row r="34" spans="1:14">
      <c r="A34" s="51" t="s">
        <v>55</v>
      </c>
      <c r="B34" s="51" t="s">
        <v>53</v>
      </c>
      <c r="C34" s="51">
        <v>184367</v>
      </c>
      <c r="D34" s="52">
        <f t="shared" ref="D34:N34" si="4">D23*1.4159/12</f>
        <v>382.54439154650578</v>
      </c>
      <c r="E34" s="52">
        <f t="shared" si="4"/>
        <v>33.394001499999995</v>
      </c>
      <c r="F34" s="52">
        <f t="shared" si="4"/>
        <v>64.647634166666663</v>
      </c>
      <c r="G34" s="52">
        <f t="shared" si="4"/>
        <v>108.94524558333335</v>
      </c>
      <c r="H34" s="52">
        <f t="shared" si="4"/>
        <v>164.56061766666667</v>
      </c>
      <c r="I34" s="52">
        <f t="shared" si="4"/>
        <v>223.63845520833331</v>
      </c>
      <c r="J34" s="52">
        <f t="shared" si="4"/>
        <v>283.92688724999999</v>
      </c>
      <c r="K34" s="52">
        <f t="shared" si="4"/>
        <v>368.40538083333331</v>
      </c>
      <c r="L34" s="52">
        <f t="shared" si="4"/>
        <v>519.72025399999995</v>
      </c>
      <c r="M34" s="52">
        <f t="shared" si="4"/>
        <v>879.39779124999995</v>
      </c>
      <c r="N34" s="52">
        <f t="shared" si="4"/>
        <v>14911.759695250001</v>
      </c>
    </row>
    <row r="35" spans="1:14">
      <c r="A35" s="51" t="s">
        <v>55</v>
      </c>
      <c r="B35" s="51" t="s">
        <v>54</v>
      </c>
      <c r="C35" s="51">
        <v>648621</v>
      </c>
      <c r="D35" s="52">
        <f t="shared" ref="D35:N35" si="5">D24*1.4159/12</f>
        <v>484.18235006403251</v>
      </c>
      <c r="E35" s="52">
        <f t="shared" si="5"/>
        <v>39.69239666666666</v>
      </c>
      <c r="F35" s="52">
        <f t="shared" si="5"/>
        <v>85.995866416666672</v>
      </c>
      <c r="G35" s="52">
        <f t="shared" si="5"/>
        <v>147.79872149999997</v>
      </c>
      <c r="H35" s="52">
        <f t="shared" si="5"/>
        <v>221.88922875</v>
      </c>
      <c r="I35" s="52">
        <f t="shared" si="5"/>
        <v>306.25032062500003</v>
      </c>
      <c r="J35" s="52">
        <f t="shared" si="5"/>
        <v>387.79495141666666</v>
      </c>
      <c r="K35" s="52">
        <f t="shared" si="5"/>
        <v>480.89981575000002</v>
      </c>
      <c r="L35" s="52">
        <f t="shared" si="5"/>
        <v>631.98342524999998</v>
      </c>
      <c r="M35" s="52">
        <f t="shared" si="5"/>
        <v>998.26967574999992</v>
      </c>
      <c r="N35" s="52">
        <f t="shared" si="5"/>
        <v>24779.657640583333</v>
      </c>
    </row>
    <row r="36" spans="1:14">
      <c r="A36" s="51" t="s">
        <v>55</v>
      </c>
      <c r="B36" s="51" t="s">
        <v>56</v>
      </c>
      <c r="C36" s="51">
        <v>829572</v>
      </c>
      <c r="D36" s="52">
        <f t="shared" ref="D36:N36" si="6">D25*1.4159/12</f>
        <v>464.07188369461414</v>
      </c>
      <c r="E36" s="52">
        <f t="shared" si="6"/>
        <v>38.206881583333335</v>
      </c>
      <c r="F36" s="52">
        <f t="shared" si="6"/>
        <v>80.961161999999987</v>
      </c>
      <c r="G36" s="52">
        <f t="shared" si="6"/>
        <v>138.93164775</v>
      </c>
      <c r="H36" s="52">
        <f t="shared" si="6"/>
        <v>207.9178355</v>
      </c>
      <c r="I36" s="52">
        <f t="shared" si="6"/>
        <v>284.60533933333335</v>
      </c>
      <c r="J36" s="52">
        <f t="shared" si="6"/>
        <v>367.85435975000001</v>
      </c>
      <c r="K36" s="52">
        <f t="shared" si="6"/>
        <v>462.44591908333331</v>
      </c>
      <c r="L36" s="52">
        <f t="shared" si="6"/>
        <v>614.40502674999993</v>
      </c>
      <c r="M36" s="52">
        <f t="shared" si="6"/>
        <v>977.58337674999996</v>
      </c>
      <c r="N36" s="52">
        <f t="shared" si="6"/>
        <v>24779.657640583333</v>
      </c>
    </row>
    <row r="37" spans="1:14">
      <c r="A37" s="51">
        <v>1</v>
      </c>
      <c r="B37" s="51" t="s">
        <v>56</v>
      </c>
      <c r="C37" s="51">
        <v>356889</v>
      </c>
      <c r="D37" s="52">
        <f t="shared" ref="D37:N37" si="7">D26*1.4159/12</f>
        <v>587.45278219133252</v>
      </c>
      <c r="E37" s="52">
        <f t="shared" si="7"/>
        <v>44.33772858333333</v>
      </c>
      <c r="F37" s="52">
        <f t="shared" si="7"/>
        <v>103.90228175</v>
      </c>
      <c r="G37" s="52">
        <f t="shared" si="7"/>
        <v>186.93419749999998</v>
      </c>
      <c r="H37" s="52">
        <f t="shared" si="7"/>
        <v>288.01824829166668</v>
      </c>
      <c r="I37" s="52">
        <f t="shared" si="7"/>
        <v>376.92319924999993</v>
      </c>
      <c r="J37" s="52">
        <f t="shared" si="7"/>
        <v>452.40718808333332</v>
      </c>
      <c r="K37" s="52">
        <f t="shared" si="7"/>
        <v>554.63280824999993</v>
      </c>
      <c r="L37" s="52">
        <f t="shared" si="7"/>
        <v>740.92277124999998</v>
      </c>
      <c r="M37" s="52">
        <f t="shared" si="7"/>
        <v>1246.3471549166666</v>
      </c>
      <c r="N37" s="52">
        <f t="shared" si="7"/>
        <v>24779.657640583333</v>
      </c>
    </row>
    <row r="38" spans="1:14">
      <c r="A38" s="51">
        <v>2</v>
      </c>
      <c r="B38" s="51" t="s">
        <v>56</v>
      </c>
      <c r="C38" s="51">
        <v>472683</v>
      </c>
      <c r="D38" s="52">
        <f t="shared" ref="D38:N38" si="8">D27*1.4159/12</f>
        <v>367.94708305288168</v>
      </c>
      <c r="E38" s="52">
        <f t="shared" si="8"/>
        <v>35.021106583333328</v>
      </c>
      <c r="F38" s="52">
        <f t="shared" si="8"/>
        <v>69.960798916666661</v>
      </c>
      <c r="G38" s="52">
        <f t="shared" si="8"/>
        <v>116.23241091666667</v>
      </c>
      <c r="H38" s="52">
        <f t="shared" si="8"/>
        <v>171.50914691666665</v>
      </c>
      <c r="I38" s="52">
        <f t="shared" si="8"/>
        <v>232.62647041666665</v>
      </c>
      <c r="J38" s="52">
        <f t="shared" si="8"/>
        <v>298.52245641666667</v>
      </c>
      <c r="K38" s="52">
        <f t="shared" si="8"/>
        <v>379.85411225000001</v>
      </c>
      <c r="L38" s="52">
        <f t="shared" si="8"/>
        <v>513.92686316666664</v>
      </c>
      <c r="M38" s="52">
        <f t="shared" si="8"/>
        <v>801.49025358333336</v>
      </c>
      <c r="N38" s="52">
        <f t="shared" si="8"/>
        <v>19228.914309916665</v>
      </c>
    </row>
    <row r="41" spans="1:14">
      <c r="A41" t="s">
        <v>39</v>
      </c>
      <c r="B41" s="49" t="s">
        <v>43</v>
      </c>
      <c r="C41" s="49" t="s">
        <v>44</v>
      </c>
      <c r="D41" s="49" t="s">
        <v>45</v>
      </c>
      <c r="E41" s="49" t="s">
        <v>46</v>
      </c>
      <c r="F41" s="49" t="s">
        <v>47</v>
      </c>
      <c r="G41" s="49" t="s">
        <v>48</v>
      </c>
      <c r="H41" s="49" t="s">
        <v>49</v>
      </c>
      <c r="I41" s="49" t="s">
        <v>50</v>
      </c>
      <c r="J41" s="49" t="s">
        <v>51</v>
      </c>
      <c r="K41" s="49" t="s">
        <v>52</v>
      </c>
      <c r="L41" s="49" t="s">
        <v>42</v>
      </c>
    </row>
    <row r="42" spans="1:14">
      <c r="A42" t="s">
        <v>55</v>
      </c>
      <c r="B42" s="49">
        <v>38.206881583333335</v>
      </c>
      <c r="C42" s="49">
        <v>80.961161999999987</v>
      </c>
      <c r="D42" s="49">
        <v>138.93164775</v>
      </c>
      <c r="E42" s="49">
        <v>207.9178355</v>
      </c>
      <c r="F42" s="49">
        <v>284.60533933333335</v>
      </c>
      <c r="G42" s="49">
        <v>367.85435975000001</v>
      </c>
      <c r="H42" s="49">
        <v>462.44591908333331</v>
      </c>
      <c r="I42" s="49">
        <v>614.40502674999993</v>
      </c>
      <c r="J42" s="49">
        <v>977.58337674999996</v>
      </c>
      <c r="K42" s="49">
        <v>24779.657640583333</v>
      </c>
      <c r="L42" s="49">
        <v>464.07188369461414</v>
      </c>
    </row>
    <row r="43" spans="1:14">
      <c r="A43">
        <v>1</v>
      </c>
      <c r="B43" s="49">
        <v>44.33772858333333</v>
      </c>
      <c r="C43" s="49">
        <v>103.90228175</v>
      </c>
      <c r="D43" s="49">
        <v>186.93419749999998</v>
      </c>
      <c r="E43" s="49">
        <v>288.01824829166668</v>
      </c>
      <c r="F43" s="49">
        <v>376.92319924999993</v>
      </c>
      <c r="G43" s="49">
        <v>452.40718808333332</v>
      </c>
      <c r="H43" s="49">
        <v>554.63280824999993</v>
      </c>
      <c r="I43" s="49">
        <v>740.92277124999998</v>
      </c>
      <c r="J43" s="49">
        <v>1246.3471549166666</v>
      </c>
      <c r="K43" s="49">
        <v>24779.657640583333</v>
      </c>
      <c r="L43" s="49">
        <v>587.45278219133252</v>
      </c>
    </row>
    <row r="44" spans="1:14">
      <c r="A44">
        <v>2</v>
      </c>
      <c r="B44" s="49">
        <v>35.021106583333328</v>
      </c>
      <c r="C44" s="49">
        <v>69.960798916666661</v>
      </c>
      <c r="D44" s="49">
        <v>116.23241091666667</v>
      </c>
      <c r="E44" s="49">
        <v>171.50914691666665</v>
      </c>
      <c r="F44" s="49">
        <v>232.62647041666665</v>
      </c>
      <c r="G44" s="49">
        <v>298.52245641666667</v>
      </c>
      <c r="H44" s="49">
        <v>379.85411225000001</v>
      </c>
      <c r="I44" s="49">
        <v>513.92686316666664</v>
      </c>
      <c r="J44" s="49">
        <v>801.49025358333336</v>
      </c>
      <c r="K44" s="49">
        <v>19228.914309916665</v>
      </c>
      <c r="L44" s="49">
        <v>367.94708305288168</v>
      </c>
    </row>
    <row r="55" spans="1:9">
      <c r="A55" s="29"/>
      <c r="B55" s="29">
        <v>2</v>
      </c>
      <c r="C55" s="29">
        <v>1</v>
      </c>
      <c r="D55" s="29" t="s">
        <v>55</v>
      </c>
    </row>
    <row r="56" spans="1:9">
      <c r="A56" s="23"/>
      <c r="B56" s="44" t="s">
        <v>1</v>
      </c>
      <c r="C56" s="44" t="s">
        <v>0</v>
      </c>
      <c r="D56" s="24" t="s">
        <v>2</v>
      </c>
      <c r="F56" s="29" t="s">
        <v>39</v>
      </c>
      <c r="G56" s="29">
        <v>2</v>
      </c>
      <c r="H56" s="29">
        <v>1</v>
      </c>
      <c r="I56" s="29" t="s">
        <v>55</v>
      </c>
    </row>
    <row r="57" spans="1:9">
      <c r="A57" s="41" t="s">
        <v>23</v>
      </c>
      <c r="B57" s="45">
        <v>35.021106583333328</v>
      </c>
      <c r="C57" s="45">
        <v>44.33772858333333</v>
      </c>
      <c r="D57" s="47">
        <v>38.206881583333335</v>
      </c>
      <c r="F57" s="49" t="s">
        <v>43</v>
      </c>
      <c r="G57" s="49">
        <v>35.021106583333328</v>
      </c>
      <c r="H57" s="49">
        <v>44.33772858333333</v>
      </c>
      <c r="I57" s="49">
        <v>38.206881583333335</v>
      </c>
    </row>
    <row r="58" spans="1:9">
      <c r="A58" s="41" t="s">
        <v>24</v>
      </c>
      <c r="B58" s="45">
        <v>69.960798916666661</v>
      </c>
      <c r="C58" s="45">
        <v>103.90228175</v>
      </c>
      <c r="D58" s="47">
        <v>80.961161999999987</v>
      </c>
      <c r="F58" s="49" t="s">
        <v>44</v>
      </c>
      <c r="G58" s="49">
        <v>69.960798916666661</v>
      </c>
      <c r="H58" s="49">
        <v>103.90228175</v>
      </c>
      <c r="I58" s="49">
        <v>80.961161999999987</v>
      </c>
    </row>
    <row r="59" spans="1:9">
      <c r="A59" s="42" t="s">
        <v>25</v>
      </c>
      <c r="B59" s="45">
        <v>116.23241091666667</v>
      </c>
      <c r="C59" s="45">
        <v>186.93419749999998</v>
      </c>
      <c r="D59" s="47">
        <v>138.93164775</v>
      </c>
      <c r="F59" s="49" t="s">
        <v>45</v>
      </c>
      <c r="G59" s="49">
        <v>116.23241091666667</v>
      </c>
      <c r="H59" s="49">
        <v>186.93419749999998</v>
      </c>
      <c r="I59" s="49">
        <v>138.93164775</v>
      </c>
    </row>
    <row r="60" spans="1:9">
      <c r="A60" s="41" t="s">
        <v>26</v>
      </c>
      <c r="B60" s="45">
        <v>171.50914691666665</v>
      </c>
      <c r="C60" s="45">
        <v>288.01824829166668</v>
      </c>
      <c r="D60" s="47">
        <v>207.9178355</v>
      </c>
      <c r="F60" s="49" t="s">
        <v>46</v>
      </c>
      <c r="G60" s="49">
        <v>171.50914691666665</v>
      </c>
      <c r="H60" s="49">
        <v>288.01824829166668</v>
      </c>
      <c r="I60" s="49">
        <v>207.9178355</v>
      </c>
    </row>
    <row r="61" spans="1:9">
      <c r="A61" s="41" t="s">
        <v>31</v>
      </c>
      <c r="B61" s="45">
        <v>232.62647041666665</v>
      </c>
      <c r="C61" s="45">
        <v>376.92319924999993</v>
      </c>
      <c r="D61" s="47">
        <v>284.60533933333335</v>
      </c>
      <c r="F61" s="49" t="s">
        <v>47</v>
      </c>
      <c r="G61" s="49">
        <v>232.62647041666665</v>
      </c>
      <c r="H61" s="49">
        <v>376.92319924999993</v>
      </c>
      <c r="I61" s="49">
        <v>284.60533933333335</v>
      </c>
    </row>
    <row r="62" spans="1:9">
      <c r="A62" s="42" t="s">
        <v>27</v>
      </c>
      <c r="B62" s="45">
        <v>298.52245641666667</v>
      </c>
      <c r="C62" s="45">
        <v>452.40718808333332</v>
      </c>
      <c r="D62" s="47">
        <v>367.85435975000001</v>
      </c>
      <c r="F62" s="49" t="s">
        <v>48</v>
      </c>
      <c r="G62" s="49">
        <v>298.52245641666667</v>
      </c>
      <c r="H62" s="49">
        <v>452.40718808333332</v>
      </c>
      <c r="I62" s="49">
        <v>367.85435975000001</v>
      </c>
    </row>
    <row r="63" spans="1:9">
      <c r="A63" s="41" t="s">
        <v>28</v>
      </c>
      <c r="B63" s="45">
        <v>379.85411225000001</v>
      </c>
      <c r="C63" s="45">
        <v>554.63280824999993</v>
      </c>
      <c r="D63" s="47">
        <v>462.44591908333331</v>
      </c>
      <c r="F63" s="49" t="s">
        <v>49</v>
      </c>
      <c r="G63" s="49">
        <v>379.85411225000001</v>
      </c>
      <c r="H63" s="49">
        <v>554.63280824999993</v>
      </c>
      <c r="I63" s="49">
        <v>462.44591908333331</v>
      </c>
    </row>
    <row r="64" spans="1:9">
      <c r="A64" s="41" t="s">
        <v>29</v>
      </c>
      <c r="B64" s="45">
        <v>513.92686316666664</v>
      </c>
      <c r="C64" s="45">
        <v>740.92277124999998</v>
      </c>
      <c r="D64" s="47">
        <v>614.40502674999993</v>
      </c>
      <c r="F64" s="49" t="s">
        <v>50</v>
      </c>
      <c r="G64" s="49">
        <v>513.92686316666664</v>
      </c>
      <c r="H64" s="49">
        <v>740.92277124999998</v>
      </c>
      <c r="I64" s="49">
        <v>614.40502674999993</v>
      </c>
    </row>
    <row r="65" spans="1:10">
      <c r="A65" s="42" t="s">
        <v>30</v>
      </c>
      <c r="B65" s="45">
        <v>801.49025358333336</v>
      </c>
      <c r="C65" s="45">
        <v>1246.3471549166666</v>
      </c>
      <c r="D65" s="47">
        <v>977.58337674999996</v>
      </c>
      <c r="F65" s="49" t="s">
        <v>51</v>
      </c>
      <c r="G65" s="49">
        <v>801.49025358333336</v>
      </c>
      <c r="H65" s="49">
        <v>1246.3471549166666</v>
      </c>
      <c r="I65" s="49">
        <v>977.58337674999996</v>
      </c>
    </row>
    <row r="66" spans="1:10">
      <c r="A66" s="43" t="s">
        <v>15</v>
      </c>
      <c r="B66" s="46">
        <v>367.94708305288168</v>
      </c>
      <c r="C66" s="46">
        <v>587.45278219133252</v>
      </c>
      <c r="D66" s="48">
        <v>464.07188369461414</v>
      </c>
      <c r="F66" s="49" t="s">
        <v>42</v>
      </c>
      <c r="G66" s="49">
        <v>367.94708305288168</v>
      </c>
      <c r="H66" s="49">
        <v>587.45278219133252</v>
      </c>
      <c r="I66" s="49">
        <v>464.07188369461414</v>
      </c>
    </row>
    <row r="70" spans="1:10">
      <c r="B70" s="110"/>
      <c r="C70" s="110"/>
      <c r="D70" s="110"/>
      <c r="E70" s="110"/>
      <c r="F70" s="110"/>
      <c r="G70" s="110"/>
      <c r="H70" s="110"/>
      <c r="I70" s="110"/>
      <c r="J70" s="110"/>
    </row>
    <row r="72" spans="1:10" ht="15.6">
      <c r="B72" s="111" t="s">
        <v>57</v>
      </c>
      <c r="C72" s="113" t="s">
        <v>0</v>
      </c>
      <c r="D72" s="113"/>
      <c r="E72" s="54"/>
      <c r="F72" s="113" t="s">
        <v>1</v>
      </c>
      <c r="G72" s="113"/>
      <c r="H72" s="54"/>
      <c r="I72" s="113" t="s">
        <v>2</v>
      </c>
      <c r="J72" s="113"/>
    </row>
    <row r="73" spans="1:10" ht="31.2">
      <c r="B73" s="112"/>
      <c r="C73" s="55" t="s">
        <v>88</v>
      </c>
      <c r="D73" s="55" t="s">
        <v>58</v>
      </c>
      <c r="E73" s="56"/>
      <c r="F73" s="55" t="s">
        <v>88</v>
      </c>
      <c r="G73" s="55" t="s">
        <v>58</v>
      </c>
      <c r="H73" s="56"/>
      <c r="I73" s="55" t="s">
        <v>88</v>
      </c>
      <c r="J73" s="55" t="s">
        <v>58</v>
      </c>
    </row>
    <row r="74" spans="1:10" ht="15.6">
      <c r="B74" s="75">
        <v>2017</v>
      </c>
      <c r="C74" s="76">
        <v>553</v>
      </c>
      <c r="D74" s="78"/>
      <c r="E74" s="57"/>
      <c r="F74" s="76">
        <v>331</v>
      </c>
      <c r="G74" s="78"/>
      <c r="H74" s="57"/>
      <c r="I74" s="76">
        <v>427</v>
      </c>
      <c r="J74" s="77"/>
    </row>
    <row r="75" spans="1:10" ht="15.6">
      <c r="B75" s="58">
        <v>2018</v>
      </c>
      <c r="C75" s="59">
        <v>543</v>
      </c>
      <c r="D75" s="60">
        <v>-1.8083182640144635</v>
      </c>
      <c r="E75" s="57"/>
      <c r="F75" s="59">
        <v>323</v>
      </c>
      <c r="G75" s="60">
        <v>-2.4169184290030232</v>
      </c>
      <c r="H75" s="57"/>
      <c r="I75" s="59">
        <v>417</v>
      </c>
      <c r="J75" s="60">
        <v>-2.3419203747072626</v>
      </c>
    </row>
    <row r="76" spans="1:10" ht="15.6">
      <c r="B76" s="75">
        <v>2019</v>
      </c>
      <c r="C76" s="76">
        <v>535</v>
      </c>
      <c r="D76" s="78">
        <v>-1.4732965009208066</v>
      </c>
      <c r="E76" s="57"/>
      <c r="F76" s="76">
        <v>324</v>
      </c>
      <c r="G76" s="78">
        <v>0.30959752321981782</v>
      </c>
      <c r="H76" s="57"/>
      <c r="I76" s="76">
        <v>413</v>
      </c>
      <c r="J76" s="78">
        <v>-0.95923261390887804</v>
      </c>
    </row>
    <row r="77" spans="1:10" ht="15.6">
      <c r="B77" s="58">
        <v>2020</v>
      </c>
      <c r="C77" s="59">
        <v>535</v>
      </c>
      <c r="D77" s="60">
        <v>0</v>
      </c>
      <c r="E77" s="57"/>
      <c r="F77" s="59">
        <v>333</v>
      </c>
      <c r="G77" s="60">
        <v>2.7777777777777679</v>
      </c>
      <c r="H77" s="57"/>
      <c r="I77" s="59">
        <v>419</v>
      </c>
      <c r="J77" s="60">
        <v>1.4527845036319542</v>
      </c>
    </row>
    <row r="78" spans="1:10" ht="15.6">
      <c r="B78" s="75">
        <v>2021</v>
      </c>
      <c r="C78" s="76">
        <v>542</v>
      </c>
      <c r="D78" s="78">
        <v>1.3084112149532645</v>
      </c>
      <c r="E78" s="57"/>
      <c r="F78" s="76">
        <v>330</v>
      </c>
      <c r="G78" s="78">
        <v>-0.9009009009009028</v>
      </c>
      <c r="H78" s="57"/>
      <c r="I78" s="76">
        <v>419</v>
      </c>
      <c r="J78" s="78">
        <v>0</v>
      </c>
    </row>
    <row r="79" spans="1:10" ht="15.6">
      <c r="B79" s="79">
        <v>2022</v>
      </c>
      <c r="C79" s="80">
        <v>557</v>
      </c>
      <c r="D79" s="81">
        <v>2.7675276752767486</v>
      </c>
      <c r="E79" s="83"/>
      <c r="F79" s="84">
        <v>345</v>
      </c>
      <c r="G79" s="81">
        <v>4.5454545454545414</v>
      </c>
      <c r="H79" s="83"/>
      <c r="I79" s="84">
        <v>436</v>
      </c>
      <c r="J79" s="81">
        <v>4.0572792362768562</v>
      </c>
    </row>
    <row r="80" spans="1:10" ht="15.6">
      <c r="B80" s="82" t="s">
        <v>59</v>
      </c>
      <c r="C80" s="85">
        <v>587.45278218999999</v>
      </c>
      <c r="D80" s="61">
        <v>5.4672858509874356</v>
      </c>
      <c r="E80" s="85"/>
      <c r="F80" s="85">
        <v>367.94785078000001</v>
      </c>
      <c r="G80" s="61">
        <v>6.6515509507246495</v>
      </c>
      <c r="H80" s="85"/>
      <c r="I80" s="85">
        <v>464.07243176999998</v>
      </c>
      <c r="J80" s="61">
        <v>6.4386311399082574</v>
      </c>
    </row>
    <row r="81" spans="2:2">
      <c r="B81" t="s">
        <v>89</v>
      </c>
    </row>
  </sheetData>
  <mergeCells count="5">
    <mergeCell ref="B70:J70"/>
    <mergeCell ref="B72:B73"/>
    <mergeCell ref="C72:D72"/>
    <mergeCell ref="F72:G72"/>
    <mergeCell ref="I72:J7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A435-4346-43A8-8274-AAE0B8CE57EA}">
  <dimension ref="A1:I15"/>
  <sheetViews>
    <sheetView showGridLines="0" zoomScaleNormal="100" workbookViewId="0">
      <selection activeCell="A14" sqref="A14"/>
    </sheetView>
  </sheetViews>
  <sheetFormatPr baseColWidth="10" defaultRowHeight="14.4"/>
  <cols>
    <col min="1" max="1" width="45.6640625" customWidth="1"/>
    <col min="2" max="4" width="12.6640625" customWidth="1"/>
    <col min="5" max="5" width="12.6640625" style="29" customWidth="1"/>
    <col min="7" max="7" width="11.33203125" bestFit="1" customWidth="1"/>
  </cols>
  <sheetData>
    <row r="1" spans="1:9" ht="15.6">
      <c r="A1" s="5" t="s">
        <v>22</v>
      </c>
    </row>
    <row r="3" spans="1:9" s="33" customFormat="1">
      <c r="A3" s="34"/>
      <c r="B3" s="35">
        <v>2021</v>
      </c>
      <c r="C3" s="36">
        <v>2022</v>
      </c>
      <c r="D3" s="37">
        <v>2023</v>
      </c>
      <c r="F3" s="29"/>
      <c r="G3" s="29"/>
      <c r="H3" s="29"/>
      <c r="I3" s="29"/>
    </row>
    <row r="4" spans="1:9" s="33" customFormat="1">
      <c r="A4" s="88" t="s">
        <v>6</v>
      </c>
      <c r="B4" s="94">
        <v>618200</v>
      </c>
      <c r="C4" s="65">
        <v>648600</v>
      </c>
      <c r="D4" s="66">
        <v>648500</v>
      </c>
      <c r="E4" s="50"/>
      <c r="F4" s="29"/>
      <c r="G4" s="29"/>
      <c r="H4" s="29"/>
      <c r="I4" s="29"/>
    </row>
    <row r="5" spans="1:9" s="101" customFormat="1">
      <c r="A5" s="89" t="s">
        <v>17</v>
      </c>
      <c r="B5" s="98">
        <v>3.3591796065214098E-2</v>
      </c>
      <c r="C5" s="99">
        <v>4.917502426399234E-2</v>
      </c>
      <c r="D5" s="100">
        <v>-1.5417823003394115E-4</v>
      </c>
      <c r="F5" s="102"/>
      <c r="G5" s="102"/>
      <c r="H5" s="102"/>
      <c r="I5" s="102"/>
    </row>
    <row r="6" spans="1:9" s="33" customFormat="1">
      <c r="A6" s="90" t="s">
        <v>7</v>
      </c>
      <c r="B6" s="95">
        <v>130600</v>
      </c>
      <c r="C6" s="67">
        <v>130200</v>
      </c>
      <c r="D6" s="68">
        <v>129600</v>
      </c>
      <c r="F6" s="29"/>
      <c r="G6" s="29"/>
      <c r="H6" s="29"/>
      <c r="I6" s="29"/>
    </row>
    <row r="7" spans="1:9" s="33" customFormat="1">
      <c r="A7" s="88" t="s">
        <v>18</v>
      </c>
      <c r="B7" s="94">
        <v>186600</v>
      </c>
      <c r="C7" s="65">
        <v>184400</v>
      </c>
      <c r="D7" s="66">
        <v>179700</v>
      </c>
      <c r="E7" s="50"/>
      <c r="F7" s="29"/>
      <c r="G7" s="29"/>
      <c r="H7" s="29"/>
      <c r="I7" s="29"/>
    </row>
    <row r="8" spans="1:9" s="101" customFormat="1">
      <c r="A8" s="91" t="s">
        <v>17</v>
      </c>
      <c r="B8" s="103">
        <v>7.6567999538399406E-2</v>
      </c>
      <c r="C8" s="99">
        <v>-1.1789924973204746E-2</v>
      </c>
      <c r="D8" s="100">
        <v>-2.5000000000000001E-2</v>
      </c>
      <c r="E8" s="104"/>
      <c r="F8" s="102"/>
      <c r="G8" s="102"/>
      <c r="H8" s="102"/>
      <c r="I8" s="102"/>
    </row>
    <row r="9" spans="1:9" s="33" customFormat="1">
      <c r="A9" s="92" t="s">
        <v>8</v>
      </c>
      <c r="B9" s="96">
        <v>66400</v>
      </c>
      <c r="C9" s="71">
        <v>70800</v>
      </c>
      <c r="D9" s="72">
        <v>72300</v>
      </c>
      <c r="F9" s="29"/>
      <c r="G9" s="29"/>
      <c r="H9" s="29"/>
      <c r="I9" s="29"/>
    </row>
    <row r="10" spans="1:9" s="33" customFormat="1">
      <c r="A10" s="93" t="s">
        <v>9</v>
      </c>
      <c r="B10" s="97">
        <v>8800</v>
      </c>
      <c r="C10" s="73">
        <v>9000</v>
      </c>
      <c r="D10" s="74">
        <v>9200</v>
      </c>
    </row>
    <row r="11" spans="1:9">
      <c r="A11" s="16"/>
      <c r="B11" s="6"/>
      <c r="C11" s="6"/>
      <c r="D11" s="6"/>
      <c r="E11" s="6"/>
    </row>
    <row r="12" spans="1:9">
      <c r="A12" s="26" t="s">
        <v>94</v>
      </c>
    </row>
    <row r="13" spans="1:9">
      <c r="A13" s="4" t="s">
        <v>95</v>
      </c>
    </row>
    <row r="14" spans="1:9">
      <c r="A14" s="4"/>
    </row>
    <row r="15" spans="1:9" ht="16.2">
      <c r="A15" s="2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tableau1</vt:lpstr>
      <vt:lpstr>graphique1</vt:lpstr>
      <vt:lpstr>tableau2</vt:lpstr>
      <vt:lpstr>données SAS</vt:lpstr>
      <vt:lpstr>tableau3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SIMON</dc:creator>
  <cp:lastModifiedBy>Fadia EL KADIRI</cp:lastModifiedBy>
  <dcterms:created xsi:type="dcterms:W3CDTF">2021-09-02T15:53:52Z</dcterms:created>
  <dcterms:modified xsi:type="dcterms:W3CDTF">2025-04-02T11:32:20Z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2022-09-19T12:41:16Z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b777a109-d4c3-41da-aaa3-35e95ecb1634</vt:lpwstr>
  </property>
  <property fmtid="{D5CDD505-2E9C-101B-9397-08002B2CF9AE}" pid="8" name="MSIP_Label_21ccf1c7-dc4b-4011-98a2-ab4e0d42403b_ContentBits">
    <vt:lpwstr>0</vt:lpwstr>
  </property>
</Properties>
</file>